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<sst xmlns="http://schemas.openxmlformats.org/spreadsheetml/2006/main" count="135" uniqueCount="128">
  <si>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</si>
  <si>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</si>
  <si>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</si>
  <si>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</si>
  <si>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</si>
  <si>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</si>
  <si>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</si>
  <si>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</si>
  <si>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</si>
  <si>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</si>
  <si>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</si>
  <si>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</si>
  <si>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</si>
  <si>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</si>
  <si>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</si>
  <si>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</si>
  <si>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</si>
  <si>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</si>
  <si>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</si>
  <si>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</si>
  <si>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</si>
  <si>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</si>
  <si>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</si>
  <si>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</si>
  <si>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</si>
  <si>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</si>
  <si>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</si>
  <si>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</si>
  <si>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</si>
  <si>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</si>
  <si>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</si>
  <si>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</si>
  <si>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</si>
  <si>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</si>
  <si>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</si>
  <si>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</si>
  <si>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</si>
  <si>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</si>
  <si>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</si>
  <si>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</si>
  <si>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</si>
  <si>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</si>
  <si>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</si>
  <si>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</si>
  <si>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</si>
  <si>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</si>
  <si>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</si>
  <si>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</si>
  <si>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</si>
  <si>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</si>
  <si>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</si>
  <si>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</si>
  <si>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</si>
  <si>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</si>
  <si>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</si>
  <si>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</si>
  <si>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</si>
  <si>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</si>
  <si>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</si>
  <si>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</si>
  <si>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</si>
  <si>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</si>
  <si>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</si>
  <si>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</si>
  <si>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</si>
  <si>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</si>
  <si>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</si>
  <si>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</si>
  <si>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</si>
  <si>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</si>
  <si>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</si>
  <si>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</si>
  <si>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</si>
  <si>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</si>
  <si>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</si>
  <si>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</si>
  <si>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</si>
  <si>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</si>
  <si>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</si>
  <si>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</si>
  <si>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</si>
  <si>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</si>
  <si>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</si>
  <si>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</si>
  <si>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</si>
  <si>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</si>
  <si>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</si>
  <si>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</si>
  <si>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</si>
  <si>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</si>
  <si>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</si>
  <si>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</si>
  <si>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</si>
  <si>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</si>
  <si>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</si>
  <si>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</si>
  <si>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</si>
  <si>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</si>
  <si>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</si>
  <si>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</si>
  <si>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</si>
  <si>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</si>
  <si>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</si>
  <si>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</si>
  <si>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</si>
  <si>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</si>
  <si>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</si>
  <si>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</si>
  <si>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</si>
  <si>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</si>
  <si>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</si>
  <si>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</si>
  <si>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</si>
  <si>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</si>
  <si>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</si>
  <si>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</si>
  <si>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</si>
  <si>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</si>
  <si>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</si>
  <si>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</si>
  <si>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</si>
  <si>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</si>
  <si>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</si>
  <si>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январь-сентябрь 2018г.</t>
  </si>
  <si>
    <t>1-9   2018</t>
  </si>
  <si>
    <t>1 -9 2017</t>
  </si>
  <si>
    <t>1 -9  2018</t>
  </si>
  <si>
    <t>1 -9   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</si>
</sst>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8" sqref="F128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5" t="s">
        <v>123</v>
      </c>
      <c r="B1" s="15"/>
      <c r="C1" s="15"/>
      <c r="D1" s="15"/>
      <c r="E1" s="15"/>
      <c r="F1" s="15"/>
      <c r="G1" s="6"/>
      <c r="H1" s="6"/>
      <c r="I1" s="6"/>
      <c r="J1" s="6"/>
      <c r="K1" s="6"/>
    </row>
    <row r="2" spans="1:11" ht="14.25" customHeight="1">
      <c r="A2" s="14"/>
      <c r="B2" s="14" t="s">
        <v>1</v>
      </c>
      <c r="C2" s="14"/>
      <c r="D2" s="14"/>
      <c r="E2" s="14"/>
      <c r="F2" s="10" t="s">
        <v>115</v>
      </c>
      <c r="G2" s="14" t="s">
        <v>2</v>
      </c>
      <c r="H2" s="14"/>
      <c r="I2" s="14"/>
      <c r="J2" s="14"/>
      <c r="K2" s="10" t="s">
        <v>115</v>
      </c>
    </row>
    <row r="3" spans="1:11" ht="15">
      <c r="A3" s="14"/>
      <c r="B3" s="13" t="s">
        <v>124</v>
      </c>
      <c r="C3" s="14"/>
      <c r="D3" s="13" t="s">
        <v>125</v>
      </c>
      <c r="E3" s="14"/>
      <c r="F3" s="11"/>
      <c r="G3" s="13" t="s">
        <v>126</v>
      </c>
      <c r="H3" s="14"/>
      <c r="I3" s="13" t="s">
        <v>127</v>
      </c>
      <c r="J3" s="14"/>
      <c r="K3" s="11"/>
    </row>
    <row r="4" spans="1:11" ht="15">
      <c r="A4" s="14"/>
      <c r="B4" s="2" t="s">
        <v>53</v>
      </c>
      <c r="C4" s="2" t="s">
        <v>54</v>
      </c>
      <c r="D4" s="2" t="s">
        <v>53</v>
      </c>
      <c r="E4" s="2" t="s">
        <v>54</v>
      </c>
      <c r="F4" s="12"/>
      <c r="G4" s="2" t="s">
        <v>53</v>
      </c>
      <c r="H4" s="2" t="s">
        <v>54</v>
      </c>
      <c r="I4" s="2" t="s">
        <v>53</v>
      </c>
      <c r="J4" s="2" t="s">
        <v>54</v>
      </c>
      <c r="K4" s="12"/>
    </row>
    <row r="5" spans="1:11" ht="15">
      <c r="A5" s="3" t="s">
        <v>0</v>
      </c>
      <c r="B5" s="2">
        <v>300159</v>
      </c>
      <c r="C5" s="4">
        <f>B5*100000/2335408</f>
        <v>12852.529408137678</v>
      </c>
      <c r="D5" s="2">
        <v>321261</v>
      </c>
      <c r="E5" s="4">
        <f>D5*100000/2333477</f>
        <v>13767.480887962469</v>
      </c>
      <c r="F5" s="5">
        <f aca="true" t="shared" si="0" ref="F5:F18">(C5*100/E5)-100</f>
        <v>-6.645743598778296</v>
      </c>
      <c r="G5" s="2">
        <v>180464</v>
      </c>
      <c r="H5" s="4">
        <f>G5*100000/341407</f>
        <v>52858.904474717856</v>
      </c>
      <c r="I5" s="2">
        <v>204143</v>
      </c>
      <c r="J5" s="4">
        <f aca="true" t="shared" si="1" ref="J5:J36">I5*100000/332940</f>
        <v>61315.25199735688</v>
      </c>
      <c r="K5" s="5">
        <f aca="true" t="shared" si="2" ref="K5:K14">(H5*100/J5)-100</f>
        <v>-13.791588955719462</v>
      </c>
    </row>
    <row r="6" spans="1:11" ht="15">
      <c r="A6" s="3" t="s">
        <v>122</v>
      </c>
      <c r="B6" s="2">
        <v>0</v>
      </c>
      <c r="C6" s="4">
        <f aca="true" t="shared" si="3" ref="C6:C69">B6*100000/2335408</f>
        <v>0</v>
      </c>
      <c r="D6" s="2">
        <v>3</v>
      </c>
      <c r="E6" s="4">
        <f aca="true" t="shared" si="4" ref="E6:E69">D6*100000/2333477</f>
        <v>0.12856351273228747</v>
      </c>
      <c r="F6" s="5">
        <v>-100</v>
      </c>
      <c r="G6" s="2">
        <v>0</v>
      </c>
      <c r="H6" s="4">
        <f aca="true" t="shared" si="5" ref="H6:H69">G6*100000/341407</f>
        <v>0</v>
      </c>
      <c r="I6" s="2">
        <v>0</v>
      </c>
      <c r="J6" s="4">
        <f t="shared" si="1"/>
        <v>0</v>
      </c>
      <c r="K6" s="5">
        <v>0</v>
      </c>
    </row>
    <row r="7" spans="1:12" ht="22.5">
      <c r="A7" s="7" t="s">
        <v>56</v>
      </c>
      <c r="B7" s="2">
        <v>6096</v>
      </c>
      <c r="C7" s="4">
        <f t="shared" si="3"/>
        <v>261.0250542945815</v>
      </c>
      <c r="D7" s="2">
        <v>6384</v>
      </c>
      <c r="E7" s="4">
        <f t="shared" si="4"/>
        <v>273.58315509430776</v>
      </c>
      <c r="F7" s="5">
        <f t="shared" si="0"/>
        <v>-4.590231732431519</v>
      </c>
      <c r="G7" s="2">
        <v>4246</v>
      </c>
      <c r="H7" s="4">
        <f t="shared" si="5"/>
        <v>1243.6769017624126</v>
      </c>
      <c r="I7" s="2">
        <v>4839</v>
      </c>
      <c r="J7" s="4">
        <f t="shared" si="1"/>
        <v>1453.4150297350875</v>
      </c>
      <c r="K7" s="5">
        <f t="shared" si="2"/>
        <v>-14.430711371610329</v>
      </c>
      <c r="L7" s="6"/>
    </row>
    <row r="8" spans="1:11" ht="15">
      <c r="A8" s="3" t="s">
        <v>3</v>
      </c>
      <c r="B8" s="2">
        <v>374</v>
      </c>
      <c r="C8" s="4">
        <f t="shared" si="3"/>
        <v>16.014332399306674</v>
      </c>
      <c r="D8" s="2">
        <v>347</v>
      </c>
      <c r="E8" s="4">
        <f t="shared" si="4"/>
        <v>14.870512972701253</v>
      </c>
      <c r="F8" s="5">
        <f t="shared" si="0"/>
        <v>7.69186260558196</v>
      </c>
      <c r="G8" s="2">
        <v>159</v>
      </c>
      <c r="H8" s="4">
        <f t="shared" si="5"/>
        <v>46.5719800707074</v>
      </c>
      <c r="I8" s="2">
        <v>126</v>
      </c>
      <c r="J8" s="4">
        <f t="shared" si="1"/>
        <v>37.84465669489998</v>
      </c>
      <c r="K8" s="5">
        <f t="shared" si="2"/>
        <v>23.060913053502546</v>
      </c>
    </row>
    <row r="9" spans="1:11" ht="15">
      <c r="A9" s="3" t="s">
        <v>4</v>
      </c>
      <c r="B9" s="2">
        <v>40</v>
      </c>
      <c r="C9" s="4">
        <f t="shared" si="3"/>
        <v>1.7127628234552592</v>
      </c>
      <c r="D9" s="2">
        <v>60</v>
      </c>
      <c r="E9" s="4">
        <f t="shared" si="4"/>
        <v>2.5712702546457495</v>
      </c>
      <c r="F9" s="5">
        <f t="shared" si="0"/>
        <v>-33.38845575020153</v>
      </c>
      <c r="G9" s="2">
        <v>16</v>
      </c>
      <c r="H9" s="4">
        <f t="shared" si="5"/>
        <v>4.686488560574329</v>
      </c>
      <c r="I9" s="2">
        <v>30</v>
      </c>
      <c r="J9" s="4">
        <f t="shared" si="1"/>
        <v>9.010632546404757</v>
      </c>
      <c r="K9" s="5">
        <f t="shared" si="2"/>
        <v>-47.989349954746096</v>
      </c>
    </row>
    <row r="10" spans="1:11" ht="15">
      <c r="A10" s="3" t="s">
        <v>5</v>
      </c>
      <c r="B10" s="2">
        <v>28</v>
      </c>
      <c r="C10" s="4">
        <f t="shared" si="3"/>
        <v>1.1989339764186815</v>
      </c>
      <c r="D10" s="2">
        <v>28</v>
      </c>
      <c r="E10" s="4">
        <f t="shared" si="4"/>
        <v>1.1999261188346833</v>
      </c>
      <c r="F10" s="5">
        <v>0</v>
      </c>
      <c r="G10" s="2">
        <v>13</v>
      </c>
      <c r="H10" s="4">
        <f t="shared" si="5"/>
        <v>3.8077719554666425</v>
      </c>
      <c r="I10" s="2">
        <v>9</v>
      </c>
      <c r="J10" s="4">
        <f t="shared" si="1"/>
        <v>2.703189763921427</v>
      </c>
      <c r="K10" s="5">
        <f t="shared" si="2"/>
        <v>40.86217720589602</v>
      </c>
    </row>
    <row r="11" spans="1:11" ht="15">
      <c r="A11" s="3" t="s">
        <v>6</v>
      </c>
      <c r="B11" s="2">
        <v>281</v>
      </c>
      <c r="C11" s="4">
        <f t="shared" si="3"/>
        <v>12.032158834773195</v>
      </c>
      <c r="D11" s="2">
        <v>236</v>
      </c>
      <c r="E11" s="4">
        <f t="shared" si="4"/>
        <v>10.113663001606616</v>
      </c>
      <c r="F11" s="5">
        <f t="shared" si="0"/>
        <v>18.969347039364607</v>
      </c>
      <c r="G11" s="2">
        <v>121</v>
      </c>
      <c r="H11" s="4">
        <f t="shared" si="5"/>
        <v>35.441569739343365</v>
      </c>
      <c r="I11" s="2">
        <v>81</v>
      </c>
      <c r="J11" s="4">
        <f t="shared" si="1"/>
        <v>24.328707875292846</v>
      </c>
      <c r="K11" s="5">
        <f t="shared" si="2"/>
        <v>45.67797813601209</v>
      </c>
    </row>
    <row r="12" spans="1:11" ht="15">
      <c r="A12" s="3" t="s">
        <v>57</v>
      </c>
      <c r="B12" s="2">
        <v>25</v>
      </c>
      <c r="C12" s="4">
        <f t="shared" si="3"/>
        <v>1.070476764659537</v>
      </c>
      <c r="D12" s="2">
        <v>23</v>
      </c>
      <c r="E12" s="4">
        <f t="shared" si="4"/>
        <v>0.985653597614204</v>
      </c>
      <c r="F12" s="5">
        <f t="shared" si="0"/>
        <v>8.605778668149668</v>
      </c>
      <c r="G12" s="2">
        <v>9</v>
      </c>
      <c r="H12" s="4">
        <f t="shared" si="5"/>
        <v>2.6361498153230603</v>
      </c>
      <c r="I12" s="2">
        <v>6</v>
      </c>
      <c r="J12" s="4">
        <f t="shared" si="1"/>
        <v>1.8021265092809515</v>
      </c>
      <c r="K12" s="5">
        <f t="shared" si="2"/>
        <v>46.27995325227661</v>
      </c>
    </row>
    <row r="13" spans="1:11" ht="15">
      <c r="A13" s="3" t="s">
        <v>7</v>
      </c>
      <c r="B13" s="2">
        <v>14</v>
      </c>
      <c r="C13" s="4">
        <f t="shared" si="3"/>
        <v>0.5994669882093407</v>
      </c>
      <c r="D13" s="2">
        <v>11</v>
      </c>
      <c r="E13" s="4">
        <f t="shared" si="4"/>
        <v>0.4713995466850541</v>
      </c>
      <c r="F13" s="5">
        <f t="shared" si="0"/>
        <v>27.167493567797067</v>
      </c>
      <c r="G13" s="2">
        <v>4</v>
      </c>
      <c r="H13" s="4">
        <f t="shared" si="5"/>
        <v>1.1716221401435822</v>
      </c>
      <c r="I13" s="2">
        <v>5</v>
      </c>
      <c r="J13" s="4">
        <f t="shared" si="1"/>
        <v>1.5017720910674597</v>
      </c>
      <c r="K13" s="5">
        <f t="shared" si="2"/>
        <v>-21.98402493211914</v>
      </c>
    </row>
    <row r="14" spans="1:11" ht="33.75">
      <c r="A14" s="7" t="s">
        <v>58</v>
      </c>
      <c r="B14" s="2">
        <v>10</v>
      </c>
      <c r="C14" s="4">
        <f t="shared" si="3"/>
        <v>0.4281907058638148</v>
      </c>
      <c r="D14" s="2">
        <v>10</v>
      </c>
      <c r="E14" s="4">
        <f t="shared" si="4"/>
        <v>0.42854504244095826</v>
      </c>
      <c r="F14" s="5">
        <v>0</v>
      </c>
      <c r="G14" s="2">
        <v>2</v>
      </c>
      <c r="H14" s="4">
        <f t="shared" si="5"/>
        <v>0.5858110700717911</v>
      </c>
      <c r="I14" s="2">
        <v>5</v>
      </c>
      <c r="J14" s="4">
        <f t="shared" si="1"/>
        <v>1.5017720910674597</v>
      </c>
      <c r="K14" s="5">
        <f t="shared" si="2"/>
        <v>-60.99201246605957</v>
      </c>
    </row>
    <row r="15" spans="1:11" s="6" customFormat="1" ht="15">
      <c r="A15" s="3" t="s">
        <v>8</v>
      </c>
      <c r="B15" s="2">
        <v>4</v>
      </c>
      <c r="C15" s="4">
        <f t="shared" si="3"/>
        <v>0.17127628234552592</v>
      </c>
      <c r="D15" s="2">
        <v>4</v>
      </c>
      <c r="E15" s="4">
        <f t="shared" si="4"/>
        <v>0.17141801697638331</v>
      </c>
      <c r="F15" s="5">
        <v>0</v>
      </c>
      <c r="G15" s="2">
        <v>2</v>
      </c>
      <c r="H15" s="4">
        <f t="shared" si="5"/>
        <v>0.5858110700717911</v>
      </c>
      <c r="I15" s="2">
        <v>2</v>
      </c>
      <c r="J15" s="4">
        <f t="shared" si="1"/>
        <v>0.6007088364269838</v>
      </c>
      <c r="K15" s="5">
        <v>0</v>
      </c>
    </row>
    <row r="16" spans="1:12" ht="15">
      <c r="A16" s="3" t="s">
        <v>104</v>
      </c>
      <c r="B16" s="2">
        <v>5</v>
      </c>
      <c r="C16" s="4">
        <f t="shared" si="3"/>
        <v>0.2140953529319074</v>
      </c>
      <c r="D16" s="2">
        <v>6</v>
      </c>
      <c r="E16" s="4">
        <f t="shared" si="4"/>
        <v>0.25712702546457494</v>
      </c>
      <c r="F16" s="5">
        <f t="shared" si="0"/>
        <v>-16.73556968775192</v>
      </c>
      <c r="G16" s="2">
        <v>0</v>
      </c>
      <c r="H16" s="4">
        <f t="shared" si="5"/>
        <v>0</v>
      </c>
      <c r="I16" s="2">
        <v>3</v>
      </c>
      <c r="J16" s="4">
        <f t="shared" si="1"/>
        <v>0.9010632546404758</v>
      </c>
      <c r="K16" s="5">
        <v>-100</v>
      </c>
      <c r="L16" s="6"/>
    </row>
    <row r="17" spans="1:11" s="6" customFormat="1" ht="15">
      <c r="A17" s="3" t="s">
        <v>61</v>
      </c>
      <c r="B17" s="2">
        <v>1</v>
      </c>
      <c r="C17" s="4">
        <f t="shared" si="3"/>
        <v>0.04281907058638148</v>
      </c>
      <c r="D17" s="2">
        <v>0</v>
      </c>
      <c r="E17" s="4">
        <f t="shared" si="4"/>
        <v>0</v>
      </c>
      <c r="F17" s="5">
        <v>100</v>
      </c>
      <c r="G17" s="2">
        <v>0</v>
      </c>
      <c r="H17" s="4">
        <f t="shared" si="5"/>
        <v>0</v>
      </c>
      <c r="I17" s="2">
        <v>0</v>
      </c>
      <c r="J17" s="4">
        <f t="shared" si="1"/>
        <v>0</v>
      </c>
      <c r="K17" s="5">
        <v>0</v>
      </c>
    </row>
    <row r="18" spans="1:11" s="6" customFormat="1" ht="15">
      <c r="A18" s="3" t="s">
        <v>59</v>
      </c>
      <c r="B18" s="2">
        <v>4</v>
      </c>
      <c r="C18" s="4">
        <f t="shared" si="3"/>
        <v>0.17127628234552592</v>
      </c>
      <c r="D18" s="2">
        <v>1</v>
      </c>
      <c r="E18" s="4">
        <f t="shared" si="4"/>
        <v>0.04285450424409583</v>
      </c>
      <c r="F18" s="5">
        <f t="shared" si="0"/>
        <v>299.66926549879076</v>
      </c>
      <c r="G18" s="2">
        <v>2</v>
      </c>
      <c r="H18" s="4">
        <f t="shared" si="5"/>
        <v>0.5858110700717911</v>
      </c>
      <c r="I18" s="2">
        <v>0</v>
      </c>
      <c r="J18" s="4">
        <f t="shared" si="1"/>
        <v>0</v>
      </c>
      <c r="K18" s="5">
        <v>100</v>
      </c>
    </row>
    <row r="19" spans="1:11" s="6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8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8">
        <v>0</v>
      </c>
    </row>
    <row r="20" spans="1:11" ht="22.5">
      <c r="A20" s="7" t="s">
        <v>62</v>
      </c>
      <c r="B20" s="2">
        <v>5708</v>
      </c>
      <c r="C20" s="4">
        <f t="shared" si="3"/>
        <v>244.41125490706548</v>
      </c>
      <c r="D20" s="2">
        <v>6026</v>
      </c>
      <c r="E20" s="4">
        <f t="shared" si="4"/>
        <v>258.24124257492144</v>
      </c>
      <c r="F20" s="5">
        <f>(C20*100/E20)-100</f>
        <v>-5.355452727053688</v>
      </c>
      <c r="G20" s="2">
        <v>4083</v>
      </c>
      <c r="H20" s="4">
        <f t="shared" si="5"/>
        <v>1195.9332995515617</v>
      </c>
      <c r="I20" s="2">
        <v>4708</v>
      </c>
      <c r="J20" s="4">
        <f t="shared" si="1"/>
        <v>1414.0686009491199</v>
      </c>
      <c r="K20" s="5">
        <f>(H20*100/J20)-100</f>
        <v>-15.426076305714318</v>
      </c>
    </row>
    <row r="21" spans="1:11" s="6" customFormat="1" ht="22.5">
      <c r="A21" s="7" t="s">
        <v>63</v>
      </c>
      <c r="B21" s="2">
        <v>2793</v>
      </c>
      <c r="C21" s="4">
        <f t="shared" si="3"/>
        <v>119.59366414776348</v>
      </c>
      <c r="D21" s="2">
        <v>3367</v>
      </c>
      <c r="E21" s="4">
        <f t="shared" si="4"/>
        <v>144.29111578987064</v>
      </c>
      <c r="F21" s="5">
        <f>(C21*100/E21)-100</f>
        <v>-17.116404919949304</v>
      </c>
      <c r="G21" s="2">
        <v>2154</v>
      </c>
      <c r="H21" s="4">
        <f t="shared" si="5"/>
        <v>630.9185224673191</v>
      </c>
      <c r="I21" s="2">
        <v>2875</v>
      </c>
      <c r="J21" s="4">
        <f t="shared" si="1"/>
        <v>863.5189523637893</v>
      </c>
      <c r="K21" s="5">
        <f>(H21*100/J21)-100</f>
        <v>-26.93634334947157</v>
      </c>
    </row>
    <row r="22" spans="1:11" s="6" customFormat="1" ht="22.5">
      <c r="A22" s="7" t="s">
        <v>64</v>
      </c>
      <c r="B22" s="2">
        <v>768</v>
      </c>
      <c r="C22" s="4">
        <f t="shared" si="3"/>
        <v>32.885046210340974</v>
      </c>
      <c r="D22" s="2">
        <v>924</v>
      </c>
      <c r="E22" s="4">
        <f t="shared" si="4"/>
        <v>39.597561921544546</v>
      </c>
      <c r="F22" s="5">
        <f>(C22*100/E22)-100</f>
        <v>-16.951840935316213</v>
      </c>
      <c r="G22" s="2">
        <v>494</v>
      </c>
      <c r="H22" s="4">
        <f t="shared" si="5"/>
        <v>144.69533430773242</v>
      </c>
      <c r="I22" s="2">
        <v>675</v>
      </c>
      <c r="J22" s="4">
        <f t="shared" si="1"/>
        <v>202.73923229410704</v>
      </c>
      <c r="K22" s="5">
        <f>(H22*100/J22)-100</f>
        <v>-28.62983021567935</v>
      </c>
    </row>
    <row r="23" spans="1:11" s="6" customFormat="1" ht="33.75">
      <c r="A23" s="7" t="s">
        <v>65</v>
      </c>
      <c r="B23" s="2">
        <v>311</v>
      </c>
      <c r="C23" s="4">
        <f t="shared" si="3"/>
        <v>13.31673095236464</v>
      </c>
      <c r="D23" s="2">
        <v>326</v>
      </c>
      <c r="E23" s="4">
        <f t="shared" si="4"/>
        <v>13.97056838357524</v>
      </c>
      <c r="F23" s="5">
        <f>(C23*100/E23)-100</f>
        <v>-4.680106157880417</v>
      </c>
      <c r="G23" s="2">
        <v>252</v>
      </c>
      <c r="H23" s="4">
        <f t="shared" si="5"/>
        <v>73.81219482904568</v>
      </c>
      <c r="I23" s="2">
        <v>289</v>
      </c>
      <c r="J23" s="4">
        <f t="shared" si="1"/>
        <v>86.80242686369917</v>
      </c>
      <c r="K23" s="5">
        <f>(H23*100/J23)-100</f>
        <v>-14.965286690718102</v>
      </c>
    </row>
    <row r="24" spans="1:11" s="6" customFormat="1" ht="45">
      <c r="A24" s="7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8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8">
        <v>0</v>
      </c>
    </row>
    <row r="25" spans="1:11" s="6" customFormat="1" ht="33.75">
      <c r="A25" s="7" t="s">
        <v>67</v>
      </c>
      <c r="B25" s="2">
        <v>30</v>
      </c>
      <c r="C25" s="4">
        <f t="shared" si="3"/>
        <v>1.2845721175914444</v>
      </c>
      <c r="D25" s="2">
        <v>170</v>
      </c>
      <c r="E25" s="4">
        <f t="shared" si="4"/>
        <v>7.285265721496291</v>
      </c>
      <c r="F25" s="5">
        <f aca="true" t="shared" si="6" ref="F25:F33">(C25*100/E25)-100</f>
        <v>-82.36753240446512</v>
      </c>
      <c r="G25" s="2">
        <v>23</v>
      </c>
      <c r="H25" s="4">
        <f t="shared" si="5"/>
        <v>6.7368273058255985</v>
      </c>
      <c r="I25" s="2">
        <v>160</v>
      </c>
      <c r="J25" s="4">
        <f t="shared" si="1"/>
        <v>48.05670691415871</v>
      </c>
      <c r="K25" s="5">
        <f aca="true" t="shared" si="7" ref="K25:K33">(H25*100/J25)-100</f>
        <v>-85.98150447999015</v>
      </c>
    </row>
    <row r="26" spans="1:11" ht="22.5">
      <c r="A26" s="7" t="s">
        <v>68</v>
      </c>
      <c r="B26" s="2">
        <v>15</v>
      </c>
      <c r="C26" s="4">
        <f t="shared" si="3"/>
        <v>0.6422860587957222</v>
      </c>
      <c r="D26" s="2">
        <v>18</v>
      </c>
      <c r="E26" s="4">
        <f t="shared" si="4"/>
        <v>0.7713810763937249</v>
      </c>
      <c r="F26" s="5">
        <f t="shared" si="6"/>
        <v>-16.73556968775192</v>
      </c>
      <c r="G26" s="2">
        <v>4</v>
      </c>
      <c r="H26" s="4">
        <f t="shared" si="5"/>
        <v>1.1716221401435822</v>
      </c>
      <c r="I26" s="2">
        <v>5</v>
      </c>
      <c r="J26" s="4">
        <f t="shared" si="1"/>
        <v>1.5017720910674597</v>
      </c>
      <c r="K26" s="5">
        <f t="shared" si="7"/>
        <v>-21.98402493211914</v>
      </c>
    </row>
    <row r="27" spans="1:11" s="6" customFormat="1" ht="22.5">
      <c r="A27" s="7" t="s">
        <v>69</v>
      </c>
      <c r="B27" s="2">
        <v>2025</v>
      </c>
      <c r="C27" s="4">
        <f t="shared" si="3"/>
        <v>86.7086179374225</v>
      </c>
      <c r="D27" s="2">
        <v>2443</v>
      </c>
      <c r="E27" s="4">
        <f t="shared" si="4"/>
        <v>104.6935538683261</v>
      </c>
      <c r="F27" s="5">
        <f t="shared" si="6"/>
        <v>-17.1786468854839</v>
      </c>
      <c r="G27" s="2">
        <v>1660</v>
      </c>
      <c r="H27" s="4">
        <f t="shared" si="5"/>
        <v>486.22318815958664</v>
      </c>
      <c r="I27" s="2">
        <v>2200</v>
      </c>
      <c r="J27" s="4">
        <f t="shared" si="1"/>
        <v>660.7797200696822</v>
      </c>
      <c r="K27" s="5">
        <f t="shared" si="7"/>
        <v>-26.416750788248734</v>
      </c>
    </row>
    <row r="28" spans="1:11" s="6" customFormat="1" ht="33.75">
      <c r="A28" s="7" t="s">
        <v>70</v>
      </c>
      <c r="B28" s="2">
        <v>1276</v>
      </c>
      <c r="C28" s="4">
        <f t="shared" si="3"/>
        <v>54.63713406822277</v>
      </c>
      <c r="D28" s="2">
        <v>1473</v>
      </c>
      <c r="E28" s="4">
        <f t="shared" si="4"/>
        <v>63.124684751553154</v>
      </c>
      <c r="F28" s="5">
        <f t="shared" si="6"/>
        <v>-13.445691993133565</v>
      </c>
      <c r="G28" s="2">
        <v>1099</v>
      </c>
      <c r="H28" s="4">
        <f t="shared" si="5"/>
        <v>321.90318300444926</v>
      </c>
      <c r="I28" s="2">
        <v>1368</v>
      </c>
      <c r="J28" s="4">
        <f t="shared" si="1"/>
        <v>410.88484411605697</v>
      </c>
      <c r="K28" s="5">
        <f t="shared" si="7"/>
        <v>-21.65610690825926</v>
      </c>
    </row>
    <row r="29" spans="1:11" ht="33.75">
      <c r="A29" s="7" t="s">
        <v>71</v>
      </c>
      <c r="B29" s="2">
        <v>666</v>
      </c>
      <c r="C29" s="4">
        <f t="shared" si="3"/>
        <v>28.517501010530065</v>
      </c>
      <c r="D29" s="2">
        <v>868</v>
      </c>
      <c r="E29" s="4">
        <f t="shared" si="4"/>
        <v>37.19770968387518</v>
      </c>
      <c r="F29" s="5">
        <f t="shared" si="6"/>
        <v>-23.33533098439095</v>
      </c>
      <c r="G29" s="2">
        <v>506</v>
      </c>
      <c r="H29" s="4">
        <f t="shared" si="5"/>
        <v>148.21020072816316</v>
      </c>
      <c r="I29" s="2">
        <v>745</v>
      </c>
      <c r="J29" s="4">
        <f t="shared" si="1"/>
        <v>223.76404156905147</v>
      </c>
      <c r="K29" s="5">
        <f t="shared" si="7"/>
        <v>-33.764960764517255</v>
      </c>
    </row>
    <row r="30" spans="1:11" ht="22.5">
      <c r="A30" s="7" t="s">
        <v>72</v>
      </c>
      <c r="B30" s="2">
        <v>2915</v>
      </c>
      <c r="C30" s="4">
        <f t="shared" si="3"/>
        <v>124.81759075930202</v>
      </c>
      <c r="D30" s="2">
        <v>2659</v>
      </c>
      <c r="E30" s="4">
        <f t="shared" si="4"/>
        <v>113.95012678505081</v>
      </c>
      <c r="F30" s="5">
        <f t="shared" si="6"/>
        <v>9.537035438978478</v>
      </c>
      <c r="G30" s="2">
        <v>1929</v>
      </c>
      <c r="H30" s="4">
        <f t="shared" si="5"/>
        <v>565.0147770842426</v>
      </c>
      <c r="I30" s="2">
        <v>1833</v>
      </c>
      <c r="J30" s="4">
        <f t="shared" si="1"/>
        <v>550.5496485853307</v>
      </c>
      <c r="K30" s="5">
        <f t="shared" si="7"/>
        <v>2.6273976445323086</v>
      </c>
    </row>
    <row r="31" spans="1:11" ht="15">
      <c r="A31" s="3" t="s">
        <v>73</v>
      </c>
      <c r="B31" s="2">
        <v>2</v>
      </c>
      <c r="C31" s="4">
        <f t="shared" si="3"/>
        <v>0.08563814117276296</v>
      </c>
      <c r="D31" s="2">
        <v>1</v>
      </c>
      <c r="E31" s="4">
        <f t="shared" si="4"/>
        <v>0.04285450424409583</v>
      </c>
      <c r="F31" s="5">
        <f t="shared" si="6"/>
        <v>99.83463274939538</v>
      </c>
      <c r="G31" s="2">
        <v>2</v>
      </c>
      <c r="H31" s="4">
        <f t="shared" si="5"/>
        <v>0.5858110700717911</v>
      </c>
      <c r="I31" s="2">
        <v>1</v>
      </c>
      <c r="J31" s="4">
        <f t="shared" si="1"/>
        <v>0.3003544182134919</v>
      </c>
      <c r="K31" s="5">
        <f t="shared" si="7"/>
        <v>95.03993766970214</v>
      </c>
    </row>
    <row r="32" spans="1:11" ht="15">
      <c r="A32" s="3" t="s">
        <v>74</v>
      </c>
      <c r="B32" s="2">
        <v>101</v>
      </c>
      <c r="C32" s="4">
        <f t="shared" si="3"/>
        <v>4.32472612922453</v>
      </c>
      <c r="D32" s="2">
        <v>334</v>
      </c>
      <c r="E32" s="4">
        <f t="shared" si="4"/>
        <v>14.313404417528007</v>
      </c>
      <c r="F32" s="5">
        <f t="shared" si="6"/>
        <v>-69.78548217411836</v>
      </c>
      <c r="G32" s="2">
        <v>90</v>
      </c>
      <c r="H32" s="4">
        <f t="shared" si="5"/>
        <v>26.361498153230603</v>
      </c>
      <c r="I32" s="2">
        <v>289</v>
      </c>
      <c r="J32" s="4">
        <f t="shared" si="1"/>
        <v>86.80242686369917</v>
      </c>
      <c r="K32" s="5">
        <f t="shared" si="7"/>
        <v>-69.63045953239931</v>
      </c>
    </row>
    <row r="33" spans="1:11" ht="15">
      <c r="A33" s="3" t="s">
        <v>75</v>
      </c>
      <c r="B33" s="2">
        <v>19</v>
      </c>
      <c r="C33" s="4">
        <f t="shared" si="3"/>
        <v>0.8135623411412481</v>
      </c>
      <c r="D33" s="2">
        <v>39</v>
      </c>
      <c r="E33" s="4">
        <f t="shared" si="4"/>
        <v>1.6713256655197373</v>
      </c>
      <c r="F33" s="5">
        <f t="shared" si="6"/>
        <v>-51.322333048224195</v>
      </c>
      <c r="G33" s="2">
        <v>17</v>
      </c>
      <c r="H33" s="4">
        <f t="shared" si="5"/>
        <v>4.979394095610225</v>
      </c>
      <c r="I33" s="2">
        <v>32</v>
      </c>
      <c r="J33" s="4">
        <f t="shared" si="1"/>
        <v>9.61134138283174</v>
      </c>
      <c r="K33" s="5">
        <f t="shared" si="7"/>
        <v>-48.192516556485366</v>
      </c>
    </row>
    <row r="34" spans="1:11" s="6" customFormat="1" ht="15">
      <c r="A34" s="3" t="s">
        <v>9</v>
      </c>
      <c r="B34" s="2">
        <v>841</v>
      </c>
      <c r="C34" s="4">
        <f>B34*100000/2335408</f>
        <v>36.010838363146824</v>
      </c>
      <c r="D34" s="2">
        <v>1009</v>
      </c>
      <c r="E34" s="4">
        <f t="shared" si="4"/>
        <v>43.24019478229269</v>
      </c>
      <c r="F34" s="5">
        <f aca="true" t="shared" si="8" ref="F34:F43">(C34*100/E34)-100</f>
        <v>-16.719065340811937</v>
      </c>
      <c r="G34" s="2">
        <v>15</v>
      </c>
      <c r="H34" s="4">
        <f t="shared" si="5"/>
        <v>4.393583025538433</v>
      </c>
      <c r="I34" s="2">
        <v>19</v>
      </c>
      <c r="J34" s="4">
        <f t="shared" si="1"/>
        <v>5.706733946056347</v>
      </c>
      <c r="K34" s="5">
        <f>(H34*100/J34)-100</f>
        <v>-23.010550919854424</v>
      </c>
    </row>
    <row r="35" spans="1:11" ht="15">
      <c r="A35" s="3" t="s">
        <v>76</v>
      </c>
      <c r="B35" s="2">
        <v>126</v>
      </c>
      <c r="C35" s="4">
        <f t="shared" si="3"/>
        <v>5.395202893884067</v>
      </c>
      <c r="D35" s="2">
        <v>155</v>
      </c>
      <c r="E35" s="4">
        <f t="shared" si="4"/>
        <v>6.6424481578348535</v>
      </c>
      <c r="F35" s="5">
        <f t="shared" si="8"/>
        <v>-18.776891205084453</v>
      </c>
      <c r="G35" s="2">
        <v>11</v>
      </c>
      <c r="H35" s="4">
        <f t="shared" si="5"/>
        <v>3.2219608853948514</v>
      </c>
      <c r="I35" s="2">
        <v>12</v>
      </c>
      <c r="J35" s="4">
        <f t="shared" si="1"/>
        <v>3.604253018561903</v>
      </c>
      <c r="K35" s="5">
        <f>(H35*100/J35)-100</f>
        <v>-10.60669523471985</v>
      </c>
    </row>
    <row r="36" spans="1:11" ht="15">
      <c r="A36" s="3" t="s">
        <v>77</v>
      </c>
      <c r="B36" s="2">
        <v>70</v>
      </c>
      <c r="C36" s="4">
        <f t="shared" si="3"/>
        <v>2.9973349410467036</v>
      </c>
      <c r="D36" s="2">
        <v>60</v>
      </c>
      <c r="E36" s="4">
        <f t="shared" si="4"/>
        <v>2.5712702546457495</v>
      </c>
      <c r="F36" s="5">
        <f t="shared" si="8"/>
        <v>16.570202437147316</v>
      </c>
      <c r="G36" s="2">
        <v>10</v>
      </c>
      <c r="H36" s="4">
        <f t="shared" si="5"/>
        <v>2.9290553503589556</v>
      </c>
      <c r="I36" s="2">
        <v>12</v>
      </c>
      <c r="J36" s="4">
        <f t="shared" si="1"/>
        <v>3.604253018561903</v>
      </c>
      <c r="K36" s="5">
        <f>(H36*100/J36)-100</f>
        <v>-18.733359304290772</v>
      </c>
    </row>
    <row r="37" spans="1:11" ht="15">
      <c r="A37" s="3" t="s">
        <v>78</v>
      </c>
      <c r="B37" s="2">
        <v>20</v>
      </c>
      <c r="C37" s="4">
        <f t="shared" si="3"/>
        <v>0.8563814117276296</v>
      </c>
      <c r="D37" s="2">
        <v>23</v>
      </c>
      <c r="E37" s="4">
        <f t="shared" si="4"/>
        <v>0.985653597614204</v>
      </c>
      <c r="F37" s="5">
        <f t="shared" si="8"/>
        <v>-13.11537706548026</v>
      </c>
      <c r="G37" s="2">
        <v>0</v>
      </c>
      <c r="H37" s="4">
        <f t="shared" si="5"/>
        <v>0</v>
      </c>
      <c r="I37" s="2">
        <v>0</v>
      </c>
      <c r="J37" s="4">
        <f aca="true" t="shared" si="9" ref="J37:J68">I37*100000/332940</f>
        <v>0</v>
      </c>
      <c r="K37" s="8">
        <v>0</v>
      </c>
    </row>
    <row r="38" spans="1:11" s="6" customFormat="1" ht="15">
      <c r="A38" s="3" t="s">
        <v>79</v>
      </c>
      <c r="B38" s="2">
        <v>30</v>
      </c>
      <c r="C38" s="4">
        <f t="shared" si="3"/>
        <v>1.2845721175914444</v>
      </c>
      <c r="D38" s="2">
        <v>51</v>
      </c>
      <c r="E38" s="4">
        <f t="shared" si="4"/>
        <v>2.185579716448887</v>
      </c>
      <c r="F38" s="5">
        <f t="shared" si="8"/>
        <v>-41.22510801488371</v>
      </c>
      <c r="G38" s="2">
        <v>1</v>
      </c>
      <c r="H38" s="4">
        <f t="shared" si="5"/>
        <v>0.29290553503589556</v>
      </c>
      <c r="I38" s="2">
        <v>0</v>
      </c>
      <c r="J38" s="4">
        <f t="shared" si="9"/>
        <v>0</v>
      </c>
      <c r="K38" s="8">
        <v>100</v>
      </c>
    </row>
    <row r="39" spans="1:11" s="6" customFormat="1" ht="15">
      <c r="A39" s="3" t="s">
        <v>113</v>
      </c>
      <c r="B39" s="2">
        <v>2</v>
      </c>
      <c r="C39" s="4">
        <f t="shared" si="3"/>
        <v>0.08563814117276296</v>
      </c>
      <c r="D39" s="2">
        <v>15</v>
      </c>
      <c r="E39" s="4">
        <f t="shared" si="4"/>
        <v>0.6428175636614374</v>
      </c>
      <c r="F39" s="5">
        <f t="shared" si="8"/>
        <v>-86.6776911500403</v>
      </c>
      <c r="G39" s="2">
        <v>0</v>
      </c>
      <c r="H39" s="4">
        <f t="shared" si="5"/>
        <v>0</v>
      </c>
      <c r="I39" s="2">
        <v>0</v>
      </c>
      <c r="J39" s="4">
        <f t="shared" si="9"/>
        <v>0</v>
      </c>
      <c r="K39" s="8">
        <v>0</v>
      </c>
    </row>
    <row r="40" spans="1:11" s="6" customFormat="1" ht="22.5">
      <c r="A40" s="7" t="s">
        <v>80</v>
      </c>
      <c r="B40" s="2">
        <v>4</v>
      </c>
      <c r="C40" s="4">
        <f t="shared" si="3"/>
        <v>0.17127628234552592</v>
      </c>
      <c r="D40" s="2">
        <v>6</v>
      </c>
      <c r="E40" s="4">
        <f t="shared" si="4"/>
        <v>0.25712702546457494</v>
      </c>
      <c r="F40" s="5">
        <f t="shared" si="8"/>
        <v>-33.38845575020153</v>
      </c>
      <c r="G40" s="2">
        <v>0</v>
      </c>
      <c r="H40" s="4">
        <f t="shared" si="5"/>
        <v>0</v>
      </c>
      <c r="I40" s="2">
        <v>0</v>
      </c>
      <c r="J40" s="4">
        <f t="shared" si="9"/>
        <v>0</v>
      </c>
      <c r="K40" s="8">
        <v>0</v>
      </c>
    </row>
    <row r="41" spans="1:11" ht="22.5">
      <c r="A41" s="7" t="s">
        <v>81</v>
      </c>
      <c r="B41" s="2">
        <v>515</v>
      </c>
      <c r="C41" s="4">
        <f t="shared" si="3"/>
        <v>22.05182135198646</v>
      </c>
      <c r="D41" s="2">
        <v>600</v>
      </c>
      <c r="E41" s="4">
        <f t="shared" si="4"/>
        <v>25.712702546457496</v>
      </c>
      <c r="F41" s="5">
        <f t="shared" si="8"/>
        <v>-14.23763677838447</v>
      </c>
      <c r="G41" s="2">
        <v>4</v>
      </c>
      <c r="H41" s="4">
        <f t="shared" si="5"/>
        <v>1.1716221401435822</v>
      </c>
      <c r="I41" s="2">
        <v>7</v>
      </c>
      <c r="J41" s="4">
        <f t="shared" si="9"/>
        <v>2.1024809274944434</v>
      </c>
      <c r="K41" s="5">
        <f>(H41*100/J41)-100</f>
        <v>-44.27430352294224</v>
      </c>
    </row>
    <row r="42" spans="1:11" ht="22.5">
      <c r="A42" s="7" t="s">
        <v>82</v>
      </c>
      <c r="B42" s="2">
        <v>85</v>
      </c>
      <c r="C42" s="4">
        <f t="shared" si="3"/>
        <v>3.639620999842426</v>
      </c>
      <c r="D42" s="2">
        <v>95</v>
      </c>
      <c r="E42" s="4">
        <f t="shared" si="4"/>
        <v>4.0711779031891036</v>
      </c>
      <c r="F42" s="5">
        <f t="shared" si="8"/>
        <v>-10.600295875270461</v>
      </c>
      <c r="G42" s="2">
        <v>0</v>
      </c>
      <c r="H42" s="4">
        <f t="shared" si="5"/>
        <v>0</v>
      </c>
      <c r="I42" s="2">
        <v>3</v>
      </c>
      <c r="J42" s="4">
        <f t="shared" si="9"/>
        <v>0.9010632546404758</v>
      </c>
      <c r="K42" s="5">
        <v>-100</v>
      </c>
    </row>
    <row r="43" spans="1:11" s="6" customFormat="1" ht="22.5">
      <c r="A43" s="7" t="s">
        <v>83</v>
      </c>
      <c r="B43" s="2">
        <v>426</v>
      </c>
      <c r="C43" s="4">
        <f t="shared" si="3"/>
        <v>18.24092406979851</v>
      </c>
      <c r="D43" s="2">
        <v>501</v>
      </c>
      <c r="E43" s="4">
        <f t="shared" si="4"/>
        <v>21.47010662629201</v>
      </c>
      <c r="F43" s="5">
        <f t="shared" si="8"/>
        <v>-15.040365717322928</v>
      </c>
      <c r="G43" s="2">
        <v>4</v>
      </c>
      <c r="H43" s="4">
        <f t="shared" si="5"/>
        <v>1.1716221401435822</v>
      </c>
      <c r="I43" s="2">
        <v>4</v>
      </c>
      <c r="J43" s="4">
        <f t="shared" si="9"/>
        <v>1.2014176728539676</v>
      </c>
      <c r="K43" s="5">
        <f>(H43*100/J43)-100</f>
        <v>-2.4800311651489295</v>
      </c>
    </row>
    <row r="44" spans="1:11" s="6" customFormat="1" ht="22.5">
      <c r="A44" s="7" t="s">
        <v>84</v>
      </c>
      <c r="B44" s="2">
        <v>4</v>
      </c>
      <c r="C44" s="4">
        <f t="shared" si="3"/>
        <v>0.17127628234552592</v>
      </c>
      <c r="D44" s="2">
        <v>4</v>
      </c>
      <c r="E44" s="4">
        <f t="shared" si="4"/>
        <v>0.17141801697638331</v>
      </c>
      <c r="F44" s="5">
        <v>0</v>
      </c>
      <c r="G44" s="2">
        <v>0</v>
      </c>
      <c r="H44" s="4">
        <f t="shared" si="5"/>
        <v>0</v>
      </c>
      <c r="I44" s="2">
        <v>0</v>
      </c>
      <c r="J44" s="4">
        <f t="shared" si="9"/>
        <v>0</v>
      </c>
      <c r="K44" s="8">
        <v>0</v>
      </c>
    </row>
    <row r="45" spans="1:11" s="6" customFormat="1" ht="15">
      <c r="A45" s="3" t="s">
        <v>85</v>
      </c>
      <c r="B45" s="2">
        <v>200</v>
      </c>
      <c r="C45" s="4">
        <f t="shared" si="3"/>
        <v>8.563814117276296</v>
      </c>
      <c r="D45" s="2">
        <v>254</v>
      </c>
      <c r="E45" s="4">
        <f t="shared" si="4"/>
        <v>10.885044078000341</v>
      </c>
      <c r="F45" s="5">
        <f>(C45*100/E45)-100</f>
        <v>-21.324947736458512</v>
      </c>
      <c r="G45" s="2">
        <v>0</v>
      </c>
      <c r="H45" s="4">
        <f t="shared" si="5"/>
        <v>0</v>
      </c>
      <c r="I45" s="2">
        <v>0</v>
      </c>
      <c r="J45" s="4">
        <f t="shared" si="9"/>
        <v>0</v>
      </c>
      <c r="K45" s="8">
        <v>0</v>
      </c>
    </row>
    <row r="46" spans="1:11" s="6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8">
        <v>0</v>
      </c>
      <c r="G46" s="2">
        <v>0</v>
      </c>
      <c r="H46" s="4">
        <f t="shared" si="5"/>
        <v>0</v>
      </c>
      <c r="I46" s="2">
        <v>0</v>
      </c>
      <c r="J46" s="4">
        <f t="shared" si="9"/>
        <v>0</v>
      </c>
      <c r="K46" s="8">
        <v>0</v>
      </c>
    </row>
    <row r="47" spans="1:11" s="6" customFormat="1" ht="15">
      <c r="A47" s="3" t="s">
        <v>11</v>
      </c>
      <c r="B47" s="2">
        <v>355</v>
      </c>
      <c r="C47" s="4">
        <f t="shared" si="3"/>
        <v>15.200770058165425</v>
      </c>
      <c r="D47" s="2">
        <v>153</v>
      </c>
      <c r="E47" s="4">
        <f t="shared" si="4"/>
        <v>6.556739149346662</v>
      </c>
      <c r="F47" s="5">
        <f aca="true" t="shared" si="10" ref="F47:F53">(C47*100/E47)-100</f>
        <v>131.83429616351424</v>
      </c>
      <c r="G47" s="2">
        <v>313</v>
      </c>
      <c r="H47" s="4">
        <f t="shared" si="5"/>
        <v>91.67943246623531</v>
      </c>
      <c r="I47" s="2">
        <v>147</v>
      </c>
      <c r="J47" s="4">
        <f t="shared" si="9"/>
        <v>44.15209947738331</v>
      </c>
      <c r="K47" s="5">
        <f>(H47*100/J47)-100</f>
        <v>107.64455949189377</v>
      </c>
    </row>
    <row r="48" spans="1:11" ht="22.5">
      <c r="A48" s="7" t="s">
        <v>105</v>
      </c>
      <c r="B48" s="2">
        <v>2</v>
      </c>
      <c r="C48" s="4">
        <f t="shared" si="3"/>
        <v>0.08563814117276296</v>
      </c>
      <c r="D48" s="2">
        <v>3</v>
      </c>
      <c r="E48" s="4">
        <f t="shared" si="4"/>
        <v>0.12856351273228747</v>
      </c>
      <c r="F48" s="5">
        <f t="shared" si="10"/>
        <v>-33.38845575020153</v>
      </c>
      <c r="G48" s="2">
        <v>2</v>
      </c>
      <c r="H48" s="4">
        <f t="shared" si="5"/>
        <v>0.5858110700717911</v>
      </c>
      <c r="I48" s="2">
        <v>3</v>
      </c>
      <c r="J48" s="4">
        <f t="shared" si="9"/>
        <v>0.9010632546404758</v>
      </c>
      <c r="K48" s="5">
        <f>(H48*100/J48)-100</f>
        <v>-34.986687443432615</v>
      </c>
    </row>
    <row r="49" spans="1:11" s="6" customFormat="1" ht="15">
      <c r="A49" s="3" t="s">
        <v>12</v>
      </c>
      <c r="B49" s="2">
        <v>148</v>
      </c>
      <c r="C49" s="4">
        <f t="shared" si="3"/>
        <v>6.337222446784459</v>
      </c>
      <c r="D49" s="2">
        <v>280</v>
      </c>
      <c r="E49" s="4">
        <f t="shared" si="4"/>
        <v>11.999261188346832</v>
      </c>
      <c r="F49" s="5">
        <f t="shared" si="10"/>
        <v>-47.18656134480265</v>
      </c>
      <c r="G49" s="2">
        <v>147</v>
      </c>
      <c r="H49" s="4">
        <f t="shared" si="5"/>
        <v>43.05711365027665</v>
      </c>
      <c r="I49" s="2">
        <v>277</v>
      </c>
      <c r="J49" s="4">
        <f t="shared" si="9"/>
        <v>83.19817384513726</v>
      </c>
      <c r="K49" s="5">
        <f>(H49*100/J49)-100</f>
        <v>-48.247525564176506</v>
      </c>
    </row>
    <row r="50" spans="1:11" ht="15">
      <c r="A50" s="3" t="s">
        <v>13</v>
      </c>
      <c r="B50" s="2">
        <v>11488</v>
      </c>
      <c r="C50" s="4">
        <f t="shared" si="3"/>
        <v>491.90548289635046</v>
      </c>
      <c r="D50" s="2">
        <v>8794</v>
      </c>
      <c r="E50" s="4">
        <f t="shared" si="4"/>
        <v>376.8625103225787</v>
      </c>
      <c r="F50" s="5">
        <f t="shared" si="10"/>
        <v>30.5265101788182</v>
      </c>
      <c r="G50" s="2">
        <v>10020</v>
      </c>
      <c r="H50" s="4">
        <f t="shared" si="5"/>
        <v>2934.913461059674</v>
      </c>
      <c r="I50" s="2">
        <v>7723</v>
      </c>
      <c r="J50" s="4">
        <f t="shared" si="9"/>
        <v>2319.637171862798</v>
      </c>
      <c r="K50" s="5">
        <f>(H50*100/J50)-100</f>
        <v>26.524677939299238</v>
      </c>
    </row>
    <row r="51" spans="1:11" ht="15">
      <c r="A51" s="3" t="s">
        <v>55</v>
      </c>
      <c r="B51" s="2">
        <v>5</v>
      </c>
      <c r="C51" s="4">
        <f t="shared" si="3"/>
        <v>0.2140953529319074</v>
      </c>
      <c r="D51" s="2">
        <v>0</v>
      </c>
      <c r="E51" s="4">
        <f t="shared" si="4"/>
        <v>0</v>
      </c>
      <c r="F51" s="5">
        <v>100</v>
      </c>
      <c r="G51" s="2">
        <v>2</v>
      </c>
      <c r="H51" s="4">
        <f t="shared" si="5"/>
        <v>0.5858110700717911</v>
      </c>
      <c r="I51" s="2">
        <v>0</v>
      </c>
      <c r="J51" s="4">
        <f t="shared" si="9"/>
        <v>0</v>
      </c>
      <c r="K51" s="5">
        <v>100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9"/>
        <v>0</v>
      </c>
      <c r="K52" s="8">
        <v>0</v>
      </c>
    </row>
    <row r="53" spans="1:11" s="6" customFormat="1" ht="15">
      <c r="A53" s="3" t="s">
        <v>86</v>
      </c>
      <c r="B53" s="2">
        <v>7</v>
      </c>
      <c r="C53" s="4">
        <f t="shared" si="3"/>
        <v>0.2997334941046704</v>
      </c>
      <c r="D53" s="2">
        <v>4</v>
      </c>
      <c r="E53" s="4">
        <f t="shared" si="4"/>
        <v>0.17141801697638331</v>
      </c>
      <c r="F53" s="5">
        <f t="shared" si="10"/>
        <v>74.85530365572097</v>
      </c>
      <c r="G53" s="2">
        <v>2</v>
      </c>
      <c r="H53" s="4">
        <f t="shared" si="5"/>
        <v>0.5858110700717911</v>
      </c>
      <c r="I53" s="2">
        <v>3</v>
      </c>
      <c r="J53" s="4">
        <f t="shared" si="9"/>
        <v>0.9010632546404758</v>
      </c>
      <c r="K53" s="5">
        <f>(H53*100/J53)-100</f>
        <v>-34.986687443432615</v>
      </c>
    </row>
    <row r="54" spans="1:11" s="6" customFormat="1" ht="15">
      <c r="A54" s="3" t="s">
        <v>87</v>
      </c>
      <c r="B54" s="2">
        <v>5</v>
      </c>
      <c r="C54" s="4">
        <f t="shared" si="3"/>
        <v>0.2140953529319074</v>
      </c>
      <c r="D54" s="2">
        <v>5</v>
      </c>
      <c r="E54" s="4">
        <f t="shared" si="4"/>
        <v>0.21427252122047913</v>
      </c>
      <c r="F54" s="5">
        <v>0</v>
      </c>
      <c r="G54" s="2">
        <v>4</v>
      </c>
      <c r="H54" s="4">
        <f t="shared" si="5"/>
        <v>1.1716221401435822</v>
      </c>
      <c r="I54" s="2">
        <v>2</v>
      </c>
      <c r="J54" s="4">
        <f t="shared" si="9"/>
        <v>0.6007088364269838</v>
      </c>
      <c r="K54" s="5">
        <f>(H54*100/J54)-100</f>
        <v>95.03993766970214</v>
      </c>
    </row>
    <row r="55" spans="1:11" s="6" customFormat="1" ht="22.5">
      <c r="A55" s="7" t="s">
        <v>88</v>
      </c>
      <c r="B55" s="2">
        <v>5</v>
      </c>
      <c r="C55" s="4">
        <f t="shared" si="3"/>
        <v>0.2140953529319074</v>
      </c>
      <c r="D55" s="2">
        <v>5</v>
      </c>
      <c r="E55" s="4">
        <f t="shared" si="4"/>
        <v>0.21427252122047913</v>
      </c>
      <c r="F55" s="5">
        <v>0</v>
      </c>
      <c r="G55" s="2">
        <v>4</v>
      </c>
      <c r="H55" s="4">
        <f t="shared" si="5"/>
        <v>1.1716221401435822</v>
      </c>
      <c r="I55" s="2">
        <v>2</v>
      </c>
      <c r="J55" s="4">
        <f t="shared" si="9"/>
        <v>0.6007088364269838</v>
      </c>
      <c r="K55" s="5">
        <f>(H55*100/J55)-100</f>
        <v>95.03993766970214</v>
      </c>
    </row>
    <row r="56" spans="1:11" s="6" customFormat="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9"/>
        <v>0</v>
      </c>
      <c r="K56" s="8">
        <v>0</v>
      </c>
    </row>
    <row r="57" spans="1:11" s="6" customFormat="1" ht="15">
      <c r="A57" s="3" t="s">
        <v>16</v>
      </c>
      <c r="B57" s="2">
        <v>1</v>
      </c>
      <c r="C57" s="4">
        <f t="shared" si="3"/>
        <v>0.04281907058638148</v>
      </c>
      <c r="D57" s="2">
        <v>0</v>
      </c>
      <c r="E57" s="4">
        <f t="shared" si="4"/>
        <v>0</v>
      </c>
      <c r="F57" s="5">
        <v>100</v>
      </c>
      <c r="G57" s="2">
        <v>0</v>
      </c>
      <c r="H57" s="4">
        <f t="shared" si="5"/>
        <v>0</v>
      </c>
      <c r="I57" s="2">
        <v>0</v>
      </c>
      <c r="J57" s="4">
        <f t="shared" si="9"/>
        <v>0</v>
      </c>
      <c r="K57" s="8">
        <v>0</v>
      </c>
    </row>
    <row r="58" spans="1:11" s="6" customFormat="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8">
        <v>0</v>
      </c>
      <c r="G58" s="2">
        <v>0</v>
      </c>
      <c r="H58" s="4">
        <f t="shared" si="5"/>
        <v>0</v>
      </c>
      <c r="I58" s="2">
        <v>0</v>
      </c>
      <c r="J58" s="4">
        <f t="shared" si="9"/>
        <v>0</v>
      </c>
      <c r="K58" s="8">
        <v>0</v>
      </c>
    </row>
    <row r="59" spans="1:11" ht="15">
      <c r="A59" s="3" t="s">
        <v>18</v>
      </c>
      <c r="B59" s="2">
        <v>0</v>
      </c>
      <c r="C59" s="4">
        <f t="shared" si="3"/>
        <v>0</v>
      </c>
      <c r="D59" s="2">
        <v>3</v>
      </c>
      <c r="E59" s="4">
        <f t="shared" si="4"/>
        <v>0.12856351273228747</v>
      </c>
      <c r="F59" s="5">
        <v>-100</v>
      </c>
      <c r="G59" s="2">
        <v>0</v>
      </c>
      <c r="H59" s="4">
        <f t="shared" si="5"/>
        <v>0</v>
      </c>
      <c r="I59" s="2">
        <v>0</v>
      </c>
      <c r="J59" s="4">
        <f t="shared" si="9"/>
        <v>0</v>
      </c>
      <c r="K59" s="8">
        <v>0</v>
      </c>
    </row>
    <row r="60" spans="1:11" ht="15">
      <c r="A60" s="3" t="s">
        <v>111</v>
      </c>
      <c r="B60" s="2">
        <v>5</v>
      </c>
      <c r="C60" s="4">
        <f t="shared" si="3"/>
        <v>0.2140953529319074</v>
      </c>
      <c r="D60" s="2">
        <v>25</v>
      </c>
      <c r="E60" s="4">
        <f t="shared" si="4"/>
        <v>1.0713626061023958</v>
      </c>
      <c r="F60" s="5">
        <f>(C60*100/E60)-100</f>
        <v>-80.01653672506046</v>
      </c>
      <c r="G60" s="2">
        <v>0</v>
      </c>
      <c r="H60" s="4">
        <f t="shared" si="5"/>
        <v>0</v>
      </c>
      <c r="I60" s="2">
        <v>0</v>
      </c>
      <c r="J60" s="4">
        <f t="shared" si="9"/>
        <v>0</v>
      </c>
      <c r="K60" s="8">
        <v>0</v>
      </c>
    </row>
    <row r="61" spans="1:11" ht="15">
      <c r="A61" s="3" t="s">
        <v>89</v>
      </c>
      <c r="B61" s="2">
        <v>1</v>
      </c>
      <c r="C61" s="4">
        <f t="shared" si="3"/>
        <v>0.04281907058638148</v>
      </c>
      <c r="D61" s="2">
        <v>2</v>
      </c>
      <c r="E61" s="4">
        <f t="shared" si="4"/>
        <v>0.08570900848819166</v>
      </c>
      <c r="F61" s="5">
        <f>(C61*100/E61)-100</f>
        <v>-50.041341812651154</v>
      </c>
      <c r="G61" s="2">
        <v>0</v>
      </c>
      <c r="H61" s="4">
        <f t="shared" si="5"/>
        <v>0</v>
      </c>
      <c r="I61" s="2">
        <v>0</v>
      </c>
      <c r="J61" s="4">
        <f t="shared" si="9"/>
        <v>0</v>
      </c>
      <c r="K61" s="8">
        <v>0</v>
      </c>
    </row>
    <row r="62" spans="1:11" ht="33.75">
      <c r="A62" s="7" t="s">
        <v>90</v>
      </c>
      <c r="B62" s="2">
        <v>4</v>
      </c>
      <c r="C62" s="4">
        <f t="shared" si="3"/>
        <v>0.17127628234552592</v>
      </c>
      <c r="D62" s="2">
        <v>23</v>
      </c>
      <c r="E62" s="4">
        <f t="shared" si="4"/>
        <v>0.985653597614204</v>
      </c>
      <c r="F62" s="5">
        <f>(C62*100/E62)-100</f>
        <v>-82.62307541309605</v>
      </c>
      <c r="G62" s="2">
        <v>0</v>
      </c>
      <c r="H62" s="4">
        <f t="shared" si="5"/>
        <v>0</v>
      </c>
      <c r="I62" s="2">
        <v>0</v>
      </c>
      <c r="J62" s="4">
        <f t="shared" si="9"/>
        <v>0</v>
      </c>
      <c r="K62" s="8">
        <v>0</v>
      </c>
    </row>
    <row r="63" spans="1:11" s="6" customFormat="1" ht="22.5">
      <c r="A63" s="7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9"/>
        <v>0</v>
      </c>
      <c r="K63" s="8">
        <v>0</v>
      </c>
    </row>
    <row r="64" spans="1:11" s="6" customFormat="1" ht="15">
      <c r="A64" s="7" t="s">
        <v>120</v>
      </c>
      <c r="B64" s="2">
        <v>0</v>
      </c>
      <c r="C64" s="4">
        <f t="shared" si="3"/>
        <v>0</v>
      </c>
      <c r="D64" s="2">
        <v>0</v>
      </c>
      <c r="E64" s="4">
        <f t="shared" si="4"/>
        <v>0</v>
      </c>
      <c r="F64" s="5">
        <v>0</v>
      </c>
      <c r="G64" s="2">
        <v>0</v>
      </c>
      <c r="H64" s="4">
        <f t="shared" si="5"/>
        <v>0</v>
      </c>
      <c r="I64" s="2">
        <v>0</v>
      </c>
      <c r="J64" s="4">
        <f t="shared" si="9"/>
        <v>0</v>
      </c>
      <c r="K64" s="8">
        <v>0</v>
      </c>
    </row>
    <row r="65" spans="1:11" s="6" customFormat="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8">
        <v>0</v>
      </c>
      <c r="G65" s="2">
        <v>0</v>
      </c>
      <c r="H65" s="4">
        <f t="shared" si="5"/>
        <v>0</v>
      </c>
      <c r="I65" s="2">
        <v>0</v>
      </c>
      <c r="J65" s="4">
        <f t="shared" si="9"/>
        <v>0</v>
      </c>
      <c r="K65" s="8">
        <v>0</v>
      </c>
    </row>
    <row r="66" spans="1:11" ht="15">
      <c r="A66" s="3" t="s">
        <v>19</v>
      </c>
      <c r="B66" s="2">
        <v>65</v>
      </c>
      <c r="C66" s="4">
        <f t="shared" si="3"/>
        <v>2.7832395881147964</v>
      </c>
      <c r="D66" s="2">
        <v>90</v>
      </c>
      <c r="E66" s="4">
        <f t="shared" si="4"/>
        <v>3.8569053819686245</v>
      </c>
      <c r="F66" s="5">
        <f>(C66*100/E66)-100</f>
        <v>-27.83749372938499</v>
      </c>
      <c r="G66" s="2">
        <v>8</v>
      </c>
      <c r="H66" s="4">
        <f t="shared" si="5"/>
        <v>2.3432442802871645</v>
      </c>
      <c r="I66" s="2">
        <v>12</v>
      </c>
      <c r="J66" s="4">
        <f t="shared" si="9"/>
        <v>3.604253018561903</v>
      </c>
      <c r="K66" s="5">
        <f>(H66*100/J66)-100</f>
        <v>-34.986687443432615</v>
      </c>
    </row>
    <row r="67" spans="1:11" s="6" customFormat="1" ht="15">
      <c r="A67" s="3" t="s">
        <v>20</v>
      </c>
      <c r="B67" s="2">
        <v>2</v>
      </c>
      <c r="C67" s="4">
        <f t="shared" si="3"/>
        <v>0.08563814117276296</v>
      </c>
      <c r="D67" s="2">
        <v>0</v>
      </c>
      <c r="E67" s="4">
        <f t="shared" si="4"/>
        <v>0</v>
      </c>
      <c r="F67" s="5">
        <v>100</v>
      </c>
      <c r="G67" s="2">
        <v>0</v>
      </c>
      <c r="H67" s="4">
        <f t="shared" si="5"/>
        <v>0</v>
      </c>
      <c r="I67" s="2">
        <v>0</v>
      </c>
      <c r="J67" s="4">
        <f t="shared" si="9"/>
        <v>0</v>
      </c>
      <c r="K67" s="8">
        <v>0</v>
      </c>
    </row>
    <row r="68" spans="1:11" s="6" customFormat="1" ht="15">
      <c r="A68" s="3" t="s">
        <v>21</v>
      </c>
      <c r="B68" s="2">
        <v>0</v>
      </c>
      <c r="C68" s="4">
        <f t="shared" si="3"/>
        <v>0</v>
      </c>
      <c r="D68" s="2">
        <v>3</v>
      </c>
      <c r="E68" s="4">
        <f t="shared" si="4"/>
        <v>0.12856351273228747</v>
      </c>
      <c r="F68" s="5">
        <f>(C68*100/E68)-100</f>
        <v>-100</v>
      </c>
      <c r="G68" s="2">
        <v>0</v>
      </c>
      <c r="H68" s="4">
        <f t="shared" si="5"/>
        <v>0</v>
      </c>
      <c r="I68" s="2">
        <v>0</v>
      </c>
      <c r="J68" s="4">
        <f t="shared" si="9"/>
        <v>0</v>
      </c>
      <c r="K68" s="8">
        <v>0</v>
      </c>
    </row>
    <row r="69" spans="1:11" ht="15">
      <c r="A69" s="3" t="s">
        <v>22</v>
      </c>
      <c r="B69" s="2">
        <v>5732</v>
      </c>
      <c r="C69" s="4">
        <f t="shared" si="3"/>
        <v>245.43891260113864</v>
      </c>
      <c r="D69" s="2">
        <v>5349</v>
      </c>
      <c r="E69" s="4">
        <f t="shared" si="4"/>
        <v>229.22874320166858</v>
      </c>
      <c r="F69" s="5">
        <f>(C69*100/E69)-100</f>
        <v>7.071612910780942</v>
      </c>
      <c r="G69" s="2">
        <v>1519</v>
      </c>
      <c r="H69" s="4">
        <f t="shared" si="5"/>
        <v>444.9235077195254</v>
      </c>
      <c r="I69" s="2">
        <v>1560</v>
      </c>
      <c r="J69" s="4">
        <f>I69*100000/332940</f>
        <v>468.5528924130474</v>
      </c>
      <c r="K69" s="5">
        <f>(H69*100/J69)-100</f>
        <v>-5.043055987090526</v>
      </c>
    </row>
    <row r="70" spans="1:11" ht="15">
      <c r="A70" s="3" t="s">
        <v>92</v>
      </c>
      <c r="B70" s="2">
        <v>168</v>
      </c>
      <c r="C70" s="4">
        <f aca="true" t="shared" si="11" ref="C70:C122">B70*100000/2335408</f>
        <v>7.1936038585120885</v>
      </c>
      <c r="D70" s="2">
        <v>185</v>
      </c>
      <c r="E70" s="4">
        <f aca="true" t="shared" si="12" ref="E70:E122">D70*100000/2333477</f>
        <v>7.9280832851577285</v>
      </c>
      <c r="F70" s="5">
        <f>(C70*100/E70)-100</f>
        <v>-9.264274859733987</v>
      </c>
      <c r="G70" s="2">
        <v>42</v>
      </c>
      <c r="H70" s="4">
        <f aca="true" t="shared" si="13" ref="H70:H122">G70*100000/341407</f>
        <v>12.302032471507614</v>
      </c>
      <c r="I70" s="2">
        <v>41</v>
      </c>
      <c r="J70" s="4">
        <f>I70*100000/332940</f>
        <v>12.314531146753168</v>
      </c>
      <c r="K70" s="5">
        <f>(H70*100/J70)-100</f>
        <v>-0.10149533990865223</v>
      </c>
    </row>
    <row r="71" spans="1:11" s="6" customFormat="1" ht="15">
      <c r="A71" s="3" t="s">
        <v>116</v>
      </c>
      <c r="B71" s="2">
        <v>3040</v>
      </c>
      <c r="C71" s="4">
        <f t="shared" si="11"/>
        <v>130.1699745825997</v>
      </c>
      <c r="D71" s="2">
        <v>2471</v>
      </c>
      <c r="E71" s="4">
        <f t="shared" si="12"/>
        <v>105.89347998716079</v>
      </c>
      <c r="F71" s="5">
        <f>(C71*100/E71)-100</f>
        <v>22.92539125013397</v>
      </c>
      <c r="G71" s="2">
        <v>776</v>
      </c>
      <c r="H71" s="4">
        <f t="shared" si="13"/>
        <v>227.29469518785496</v>
      </c>
      <c r="I71" s="2">
        <v>900</v>
      </c>
      <c r="J71" s="4">
        <f aca="true" t="shared" si="14" ref="J71:J122">I71*100000/332940</f>
        <v>270.3189763921427</v>
      </c>
      <c r="K71" s="5">
        <f>(H71*100/J71)-100</f>
        <v>-15.916115760172843</v>
      </c>
    </row>
    <row r="72" spans="1:11" s="6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4"/>
        <v>0</v>
      </c>
      <c r="K72" s="8">
        <v>0</v>
      </c>
    </row>
    <row r="73" spans="1:11" s="6" customFormat="1" ht="15">
      <c r="A73" s="3" t="s">
        <v>24</v>
      </c>
      <c r="B73" s="2">
        <v>0</v>
      </c>
      <c r="C73" s="4">
        <f t="shared" si="11"/>
        <v>0</v>
      </c>
      <c r="D73" s="2">
        <v>2</v>
      </c>
      <c r="E73" s="4">
        <f t="shared" si="12"/>
        <v>0.08570900848819166</v>
      </c>
      <c r="F73" s="5">
        <f>(C73*100/E73)-100</f>
        <v>-100</v>
      </c>
      <c r="G73" s="2">
        <v>0</v>
      </c>
      <c r="H73" s="4">
        <f t="shared" si="13"/>
        <v>0</v>
      </c>
      <c r="I73" s="2">
        <v>0</v>
      </c>
      <c r="J73" s="4">
        <f t="shared" si="14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4"/>
        <v>0</v>
      </c>
      <c r="K74" s="8">
        <v>0</v>
      </c>
    </row>
    <row r="75" spans="1:11" s="6" customFormat="1" ht="15">
      <c r="A75" s="3" t="s">
        <v>26</v>
      </c>
      <c r="B75" s="2">
        <v>0</v>
      </c>
      <c r="C75" s="4">
        <f t="shared" si="11"/>
        <v>0</v>
      </c>
      <c r="D75" s="2">
        <v>2</v>
      </c>
      <c r="E75" s="4">
        <f t="shared" si="12"/>
        <v>0.08570900848819166</v>
      </c>
      <c r="F75" s="5">
        <f>(C75*100/E75)-100</f>
        <v>-100</v>
      </c>
      <c r="G75" s="2">
        <v>0</v>
      </c>
      <c r="H75" s="4">
        <f t="shared" si="13"/>
        <v>0</v>
      </c>
      <c r="I75" s="2">
        <v>0</v>
      </c>
      <c r="J75" s="4">
        <f t="shared" si="14"/>
        <v>0</v>
      </c>
      <c r="K75" s="8">
        <v>0</v>
      </c>
    </row>
    <row r="76" spans="1:11" s="6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4"/>
        <v>0</v>
      </c>
      <c r="K76" s="8">
        <v>0</v>
      </c>
    </row>
    <row r="77" spans="1:11" s="6" customFormat="1" ht="15">
      <c r="A77" s="3" t="s">
        <v>27</v>
      </c>
      <c r="B77" s="2">
        <v>373</v>
      </c>
      <c r="C77" s="4">
        <f t="shared" si="11"/>
        <v>15.971513328720292</v>
      </c>
      <c r="D77" s="2">
        <v>313</v>
      </c>
      <c r="E77" s="4">
        <f t="shared" si="12"/>
        <v>13.413459828401994</v>
      </c>
      <c r="F77" s="5">
        <f>(C77*100/E77)-100</f>
        <v>19.07079555195604</v>
      </c>
      <c r="G77" s="2">
        <v>262</v>
      </c>
      <c r="H77" s="4">
        <f t="shared" si="13"/>
        <v>76.74125017940464</v>
      </c>
      <c r="I77" s="2">
        <v>217</v>
      </c>
      <c r="J77" s="4">
        <f t="shared" si="14"/>
        <v>65.17690875232775</v>
      </c>
      <c r="K77" s="5">
        <f>(H77*100/J77)-100</f>
        <v>17.74300384668655</v>
      </c>
    </row>
    <row r="78" spans="1:11" s="6" customFormat="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4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4"/>
        <v>0</v>
      </c>
      <c r="K79" s="8">
        <v>0</v>
      </c>
    </row>
    <row r="80" spans="1:11" s="6" customFormat="1" ht="15">
      <c r="A80" s="3" t="s">
        <v>93</v>
      </c>
      <c r="B80" s="2">
        <v>188</v>
      </c>
      <c r="C80" s="4">
        <f t="shared" si="11"/>
        <v>8.049985270239718</v>
      </c>
      <c r="D80" s="2">
        <v>197</v>
      </c>
      <c r="E80" s="4">
        <f t="shared" si="12"/>
        <v>8.442337336086878</v>
      </c>
      <c r="F80" s="5">
        <f>(C80*100/E80)-100</f>
        <v>-4.647434119577824</v>
      </c>
      <c r="G80" s="2">
        <v>115</v>
      </c>
      <c r="H80" s="4">
        <f t="shared" si="13"/>
        <v>33.68413652912799</v>
      </c>
      <c r="I80" s="2">
        <v>135</v>
      </c>
      <c r="J80" s="4">
        <f t="shared" si="14"/>
        <v>40.54784645882141</v>
      </c>
      <c r="K80" s="5">
        <f>(H80*100/J80)-100</f>
        <v>-16.927433955497236</v>
      </c>
    </row>
    <row r="81" spans="1:11" s="6" customFormat="1" ht="33.75">
      <c r="A81" s="7" t="s">
        <v>94</v>
      </c>
      <c r="B81" s="2">
        <v>414</v>
      </c>
      <c r="C81" s="4">
        <f t="shared" si="11"/>
        <v>17.727095222761932</v>
      </c>
      <c r="D81" s="2">
        <v>479</v>
      </c>
      <c r="E81" s="4">
        <f t="shared" si="12"/>
        <v>20.527307532921903</v>
      </c>
      <c r="F81" s="5">
        <f aca="true" t="shared" si="15" ref="F81:F95">(C81*100/E81)-100</f>
        <v>-13.64140087865377</v>
      </c>
      <c r="G81" s="2">
        <v>8</v>
      </c>
      <c r="H81" s="4">
        <f t="shared" si="13"/>
        <v>2.3432442802871645</v>
      </c>
      <c r="I81" s="2">
        <v>7</v>
      </c>
      <c r="J81" s="4">
        <f t="shared" si="14"/>
        <v>2.1024809274944434</v>
      </c>
      <c r="K81" s="5">
        <f>(H81*100/J81)-100</f>
        <v>11.45139295411552</v>
      </c>
    </row>
    <row r="82" spans="1:11" ht="15">
      <c r="A82" s="3" t="s">
        <v>95</v>
      </c>
      <c r="B82" s="2">
        <v>396</v>
      </c>
      <c r="C82" s="4">
        <f t="shared" si="11"/>
        <v>16.956351952207065</v>
      </c>
      <c r="D82" s="2">
        <v>458</v>
      </c>
      <c r="E82" s="4">
        <f t="shared" si="12"/>
        <v>19.627362943795887</v>
      </c>
      <c r="F82" s="5">
        <f t="shared" si="15"/>
        <v>-13.608608549388023</v>
      </c>
      <c r="G82" s="2">
        <v>7</v>
      </c>
      <c r="H82" s="4">
        <f t="shared" si="13"/>
        <v>2.050338745251269</v>
      </c>
      <c r="I82" s="2">
        <v>5</v>
      </c>
      <c r="J82" s="4">
        <f t="shared" si="14"/>
        <v>1.5017720910674597</v>
      </c>
      <c r="K82" s="5">
        <f>(H82*100/J82)-100</f>
        <v>36.52795636879151</v>
      </c>
    </row>
    <row r="83" spans="1:11" ht="22.5">
      <c r="A83" s="7" t="s">
        <v>106</v>
      </c>
      <c r="B83" s="2">
        <v>226</v>
      </c>
      <c r="C83" s="4">
        <f t="shared" si="11"/>
        <v>9.677109952522214</v>
      </c>
      <c r="D83" s="2">
        <v>255</v>
      </c>
      <c r="E83" s="4">
        <f t="shared" si="12"/>
        <v>10.927898582244437</v>
      </c>
      <c r="F83" s="5">
        <f t="shared" si="15"/>
        <v>-11.445829409091473</v>
      </c>
      <c r="G83" s="2">
        <v>0</v>
      </c>
      <c r="H83" s="4">
        <f t="shared" si="13"/>
        <v>0</v>
      </c>
      <c r="I83" s="2">
        <v>0</v>
      </c>
      <c r="J83" s="4">
        <f t="shared" si="14"/>
        <v>0</v>
      </c>
      <c r="K83" s="5">
        <v>0</v>
      </c>
    </row>
    <row r="84" spans="1:11" s="6" customFormat="1" ht="15">
      <c r="A84" s="3" t="s">
        <v>30</v>
      </c>
      <c r="B84" s="2">
        <v>218</v>
      </c>
      <c r="C84" s="4">
        <f t="shared" si="11"/>
        <v>9.334557387831163</v>
      </c>
      <c r="D84" s="2">
        <v>212</v>
      </c>
      <c r="E84" s="4">
        <f t="shared" si="12"/>
        <v>9.085154899748316</v>
      </c>
      <c r="F84" s="5">
        <f t="shared" si="15"/>
        <v>2.7451649513400866</v>
      </c>
      <c r="G84" s="2">
        <v>0</v>
      </c>
      <c r="H84" s="4">
        <f t="shared" si="13"/>
        <v>0</v>
      </c>
      <c r="I84" s="2">
        <v>1</v>
      </c>
      <c r="J84" s="4">
        <f t="shared" si="14"/>
        <v>0.3003544182134919</v>
      </c>
      <c r="K84" s="5">
        <f>(H84*100/J84)-100</f>
        <v>-100</v>
      </c>
    </row>
    <row r="85" spans="1:11" s="6" customFormat="1" ht="15">
      <c r="A85" s="3" t="s">
        <v>96</v>
      </c>
      <c r="B85" s="2">
        <v>37</v>
      </c>
      <c r="C85" s="4">
        <f t="shared" si="11"/>
        <v>1.5843056116961147</v>
      </c>
      <c r="D85" s="2">
        <v>72</v>
      </c>
      <c r="E85" s="4">
        <f t="shared" si="12"/>
        <v>3.0855243055748995</v>
      </c>
      <c r="F85" s="5">
        <f t="shared" si="15"/>
        <v>-48.65360130744701</v>
      </c>
      <c r="G85" s="2">
        <v>0</v>
      </c>
      <c r="H85" s="4">
        <f t="shared" si="13"/>
        <v>0</v>
      </c>
      <c r="I85" s="2">
        <v>0</v>
      </c>
      <c r="J85" s="4">
        <f t="shared" si="14"/>
        <v>0</v>
      </c>
      <c r="K85" s="8">
        <v>0</v>
      </c>
    </row>
    <row r="86" spans="1:11" s="6" customFormat="1" ht="45">
      <c r="A86" s="7" t="s">
        <v>112</v>
      </c>
      <c r="B86" s="2">
        <v>619</v>
      </c>
      <c r="C86" s="4">
        <f t="shared" si="11"/>
        <v>26.505004692970136</v>
      </c>
      <c r="D86" s="2">
        <v>619</v>
      </c>
      <c r="E86" s="4">
        <f t="shared" si="12"/>
        <v>26.526938127095317</v>
      </c>
      <c r="F86" s="5">
        <f t="shared" si="15"/>
        <v>-0.08268362530229467</v>
      </c>
      <c r="G86" s="2">
        <v>7</v>
      </c>
      <c r="H86" s="4">
        <f t="shared" si="13"/>
        <v>2.050338745251269</v>
      </c>
      <c r="I86" s="2">
        <v>2</v>
      </c>
      <c r="J86" s="4">
        <f t="shared" si="14"/>
        <v>0.6007088364269838</v>
      </c>
      <c r="K86" s="5">
        <f>(H86*100/J86)-100</f>
        <v>241.3198909219788</v>
      </c>
    </row>
    <row r="87" spans="1:11" s="6" customFormat="1" ht="33.75">
      <c r="A87" s="7" t="s">
        <v>97</v>
      </c>
      <c r="B87" s="2">
        <v>260069</v>
      </c>
      <c r="C87" s="4">
        <f t="shared" si="11"/>
        <v>11135.912868329646</v>
      </c>
      <c r="D87" s="2">
        <v>285805</v>
      </c>
      <c r="E87" s="4">
        <f t="shared" si="12"/>
        <v>12248.031585483808</v>
      </c>
      <c r="F87" s="5">
        <f t="shared" si="15"/>
        <v>-9.079979173732951</v>
      </c>
      <c r="G87" s="2">
        <v>158807</v>
      </c>
      <c r="H87" s="4">
        <f t="shared" si="13"/>
        <v>46515.44930244547</v>
      </c>
      <c r="I87" s="2">
        <v>184210</v>
      </c>
      <c r="J87" s="4">
        <f t="shared" si="14"/>
        <v>55328.28737910734</v>
      </c>
      <c r="K87" s="5">
        <f aca="true" t="shared" si="16" ref="K87:K93">(H87*100/J87)-100</f>
        <v>-15.928268330947304</v>
      </c>
    </row>
    <row r="88" spans="1:11" ht="22.5">
      <c r="A88" s="7" t="s">
        <v>98</v>
      </c>
      <c r="B88" s="2">
        <v>259003</v>
      </c>
      <c r="C88" s="4">
        <f t="shared" si="11"/>
        <v>11090.267739084562</v>
      </c>
      <c r="D88" s="2">
        <v>285131</v>
      </c>
      <c r="E88" s="4">
        <f t="shared" si="12"/>
        <v>12219.147649623288</v>
      </c>
      <c r="F88" s="5">
        <f t="shared" si="15"/>
        <v>-9.238614205414976</v>
      </c>
      <c r="G88" s="2">
        <v>158383</v>
      </c>
      <c r="H88" s="4">
        <f t="shared" si="13"/>
        <v>46391.25735559025</v>
      </c>
      <c r="I88" s="2">
        <v>183833</v>
      </c>
      <c r="J88" s="4">
        <f t="shared" si="14"/>
        <v>55215.05376344086</v>
      </c>
      <c r="K88" s="5">
        <f t="shared" si="16"/>
        <v>-15.980780251803452</v>
      </c>
    </row>
    <row r="89" spans="1:11" s="6" customFormat="1" ht="15">
      <c r="A89" s="3" t="s">
        <v>31</v>
      </c>
      <c r="B89" s="2">
        <v>1066</v>
      </c>
      <c r="C89" s="4">
        <f t="shared" si="11"/>
        <v>45.64512924508266</v>
      </c>
      <c r="D89" s="2">
        <v>674</v>
      </c>
      <c r="E89" s="4">
        <f t="shared" si="12"/>
        <v>28.883935860520587</v>
      </c>
      <c r="F89" s="5">
        <f t="shared" si="15"/>
        <v>58.029464770664305</v>
      </c>
      <c r="G89" s="2">
        <v>424</v>
      </c>
      <c r="H89" s="4">
        <f t="shared" si="13"/>
        <v>124.19194685521973</v>
      </c>
      <c r="I89" s="2">
        <v>377</v>
      </c>
      <c r="J89" s="4">
        <f t="shared" si="14"/>
        <v>113.23361566648646</v>
      </c>
      <c r="K89" s="5">
        <f t="shared" si="16"/>
        <v>9.677630732034089</v>
      </c>
    </row>
    <row r="90" spans="1:11" s="6" customFormat="1" ht="15">
      <c r="A90" s="3" t="s">
        <v>107</v>
      </c>
      <c r="B90" s="2">
        <v>8176</v>
      </c>
      <c r="C90" s="4">
        <f t="shared" si="11"/>
        <v>350.088721114255</v>
      </c>
      <c r="D90" s="2">
        <v>6322</v>
      </c>
      <c r="E90" s="4">
        <f t="shared" si="12"/>
        <v>270.92617583117385</v>
      </c>
      <c r="F90" s="5">
        <f t="shared" si="15"/>
        <v>29.21923104706238</v>
      </c>
      <c r="G90" s="2">
        <v>2184</v>
      </c>
      <c r="H90" s="4">
        <f t="shared" si="13"/>
        <v>639.705688518396</v>
      </c>
      <c r="I90" s="2">
        <v>1694</v>
      </c>
      <c r="J90" s="4">
        <f t="shared" si="14"/>
        <v>508.80038445365534</v>
      </c>
      <c r="K90" s="5">
        <f t="shared" si="16"/>
        <v>25.72822428294849</v>
      </c>
    </row>
    <row r="91" spans="1:11" s="6" customFormat="1" ht="15">
      <c r="A91" s="3" t="s">
        <v>108</v>
      </c>
      <c r="B91" s="2">
        <v>177</v>
      </c>
      <c r="C91" s="4">
        <f t="shared" si="11"/>
        <v>7.578975493789522</v>
      </c>
      <c r="D91" s="2">
        <v>96</v>
      </c>
      <c r="E91" s="4">
        <f t="shared" si="12"/>
        <v>4.114032407433199</v>
      </c>
      <c r="F91" s="5">
        <f t="shared" si="15"/>
        <v>84.2225520658489</v>
      </c>
      <c r="G91" s="2">
        <v>103</v>
      </c>
      <c r="H91" s="4">
        <f t="shared" si="13"/>
        <v>30.169270108697244</v>
      </c>
      <c r="I91" s="2">
        <v>61</v>
      </c>
      <c r="J91" s="4">
        <f t="shared" si="14"/>
        <v>18.32161951102301</v>
      </c>
      <c r="K91" s="5">
        <f t="shared" si="16"/>
        <v>64.66486540966653</v>
      </c>
    </row>
    <row r="92" spans="1:11" ht="15">
      <c r="A92" s="3" t="s">
        <v>109</v>
      </c>
      <c r="B92" s="2">
        <v>1492</v>
      </c>
      <c r="C92" s="4">
        <f t="shared" si="11"/>
        <v>63.88605331488117</v>
      </c>
      <c r="D92" s="2">
        <v>880</v>
      </c>
      <c r="E92" s="4">
        <f t="shared" si="12"/>
        <v>37.71196373480433</v>
      </c>
      <c r="F92" s="5">
        <f t="shared" si="15"/>
        <v>69.40526821710108</v>
      </c>
      <c r="G92" s="2">
        <v>408</v>
      </c>
      <c r="H92" s="4">
        <f t="shared" si="13"/>
        <v>119.5054582946454</v>
      </c>
      <c r="I92" s="2">
        <v>170</v>
      </c>
      <c r="J92" s="4">
        <f t="shared" si="14"/>
        <v>51.06025109629363</v>
      </c>
      <c r="K92" s="5">
        <f t="shared" si="16"/>
        <v>134.04792520364256</v>
      </c>
    </row>
    <row r="93" spans="1:11" ht="22.5">
      <c r="A93" s="7" t="s">
        <v>110</v>
      </c>
      <c r="B93" s="2">
        <v>52</v>
      </c>
      <c r="C93" s="4">
        <f t="shared" si="11"/>
        <v>2.226591670491837</v>
      </c>
      <c r="D93" s="2">
        <v>58</v>
      </c>
      <c r="E93" s="4">
        <f t="shared" si="12"/>
        <v>2.485561246157558</v>
      </c>
      <c r="F93" s="5">
        <f t="shared" si="15"/>
        <v>-10.418957733029643</v>
      </c>
      <c r="G93" s="2">
        <v>8</v>
      </c>
      <c r="H93" s="4">
        <f t="shared" si="13"/>
        <v>2.3432442802871645</v>
      </c>
      <c r="I93" s="2">
        <v>4</v>
      </c>
      <c r="J93" s="4">
        <f t="shared" si="14"/>
        <v>1.2014176728539676</v>
      </c>
      <c r="K93" s="5">
        <f t="shared" si="16"/>
        <v>95.03993766970214</v>
      </c>
    </row>
    <row r="94" spans="1:11" ht="15">
      <c r="A94" s="3" t="s">
        <v>99</v>
      </c>
      <c r="B94" s="2">
        <v>0</v>
      </c>
      <c r="C94" s="4">
        <f t="shared" si="11"/>
        <v>0</v>
      </c>
      <c r="D94" s="2">
        <v>1</v>
      </c>
      <c r="E94" s="4">
        <f t="shared" si="12"/>
        <v>0.04285450424409583</v>
      </c>
      <c r="F94" s="5">
        <v>-100</v>
      </c>
      <c r="G94" s="2">
        <v>0</v>
      </c>
      <c r="H94" s="4">
        <f t="shared" si="13"/>
        <v>0</v>
      </c>
      <c r="I94" s="2">
        <v>1</v>
      </c>
      <c r="J94" s="4">
        <f t="shared" si="14"/>
        <v>0.3003544182134919</v>
      </c>
      <c r="K94" s="5">
        <v>-100</v>
      </c>
    </row>
    <row r="95" spans="1:11" ht="15">
      <c r="A95" s="3" t="s">
        <v>100</v>
      </c>
      <c r="B95" s="2">
        <v>27</v>
      </c>
      <c r="C95" s="4">
        <f t="shared" si="11"/>
        <v>1.1561149058323</v>
      </c>
      <c r="D95" s="2">
        <v>30</v>
      </c>
      <c r="E95" s="4">
        <f t="shared" si="12"/>
        <v>1.2856351273228748</v>
      </c>
      <c r="F95" s="5">
        <f t="shared" si="15"/>
        <v>-10.074415262772064</v>
      </c>
      <c r="G95" s="2">
        <v>6</v>
      </c>
      <c r="H95" s="4">
        <f t="shared" si="13"/>
        <v>1.7574332102153734</v>
      </c>
      <c r="I95" s="2">
        <v>17</v>
      </c>
      <c r="J95" s="4">
        <f t="shared" si="14"/>
        <v>5.106025109629362</v>
      </c>
      <c r="K95" s="5">
        <f>(H95*100/J95)-100</f>
        <v>-65.58118747005255</v>
      </c>
    </row>
    <row r="96" spans="1:11" s="6" customFormat="1" ht="30.75" customHeight="1">
      <c r="A96" s="7" t="s">
        <v>121</v>
      </c>
      <c r="B96" s="2">
        <v>1</v>
      </c>
      <c r="C96" s="4">
        <f t="shared" si="11"/>
        <v>0.04281907058638148</v>
      </c>
      <c r="D96" s="2">
        <v>0</v>
      </c>
      <c r="E96" s="4">
        <f t="shared" si="12"/>
        <v>0</v>
      </c>
      <c r="F96" s="5">
        <v>100</v>
      </c>
      <c r="G96" s="2">
        <v>1</v>
      </c>
      <c r="H96" s="4">
        <f t="shared" si="13"/>
        <v>0.29290553503589556</v>
      </c>
      <c r="I96" s="2">
        <v>0</v>
      </c>
      <c r="J96" s="4">
        <f t="shared" si="14"/>
        <v>0</v>
      </c>
      <c r="K96" s="5">
        <v>100</v>
      </c>
    </row>
    <row r="97" spans="1:11" s="6" customFormat="1" ht="15">
      <c r="A97" s="3" t="s">
        <v>32</v>
      </c>
      <c r="B97" s="2">
        <v>512</v>
      </c>
      <c r="C97" s="4">
        <f t="shared" si="11"/>
        <v>21.923364140227317</v>
      </c>
      <c r="D97" s="2">
        <v>708</v>
      </c>
      <c r="E97" s="4">
        <f t="shared" si="12"/>
        <v>30.340989004819846</v>
      </c>
      <c r="F97" s="5">
        <f>(C97*100/E97)-100</f>
        <v>-27.743409627337257</v>
      </c>
      <c r="G97" s="2">
        <v>454</v>
      </c>
      <c r="H97" s="4">
        <f t="shared" si="13"/>
        <v>132.9791129062966</v>
      </c>
      <c r="I97" s="2">
        <v>645</v>
      </c>
      <c r="J97" s="4">
        <f t="shared" si="14"/>
        <v>193.72859974770228</v>
      </c>
      <c r="K97" s="5">
        <f>(H97*100/J97)-100</f>
        <v>-31.358037440275368</v>
      </c>
    </row>
    <row r="98" spans="1:11" s="6" customFormat="1" ht="15">
      <c r="A98" s="3" t="s">
        <v>33</v>
      </c>
      <c r="B98" s="2">
        <v>64</v>
      </c>
      <c r="C98" s="4">
        <f t="shared" si="11"/>
        <v>2.7404205175284146</v>
      </c>
      <c r="D98" s="2">
        <v>73</v>
      </c>
      <c r="E98" s="4">
        <f t="shared" si="12"/>
        <v>3.1283788098189955</v>
      </c>
      <c r="F98" s="5">
        <f>(C98*100/E98)-100</f>
        <v>-12.40125687697737</v>
      </c>
      <c r="G98" s="2">
        <v>23</v>
      </c>
      <c r="H98" s="4">
        <f t="shared" si="13"/>
        <v>6.7368273058255985</v>
      </c>
      <c r="I98" s="2">
        <v>22</v>
      </c>
      <c r="J98" s="4">
        <f t="shared" si="14"/>
        <v>6.607797200696822</v>
      </c>
      <c r="K98" s="5">
        <f>(H98*100/J98)-100</f>
        <v>1.9526946909806782</v>
      </c>
    </row>
    <row r="99" spans="1:11" s="6" customFormat="1" ht="15">
      <c r="A99" s="3" t="s">
        <v>34</v>
      </c>
      <c r="B99" s="2">
        <v>4</v>
      </c>
      <c r="C99" s="4">
        <f t="shared" si="11"/>
        <v>0.17127628234552592</v>
      </c>
      <c r="D99" s="2">
        <v>5</v>
      </c>
      <c r="E99" s="4">
        <f t="shared" si="12"/>
        <v>0.21427252122047913</v>
      </c>
      <c r="F99" s="5">
        <f>(C99*100/E99)-100</f>
        <v>-20.066146900241833</v>
      </c>
      <c r="G99" s="2">
        <v>0</v>
      </c>
      <c r="H99" s="4">
        <f t="shared" si="13"/>
        <v>0</v>
      </c>
      <c r="I99" s="2">
        <v>2</v>
      </c>
      <c r="J99" s="4">
        <f t="shared" si="14"/>
        <v>0.6007088364269838</v>
      </c>
      <c r="K99" s="5">
        <f>(H99*100/J99)-100</f>
        <v>-100</v>
      </c>
    </row>
    <row r="100" spans="1:11" s="6" customFormat="1" ht="15">
      <c r="A100" s="3" t="s">
        <v>118</v>
      </c>
      <c r="B100" s="2">
        <v>0</v>
      </c>
      <c r="C100" s="4">
        <f t="shared" si="11"/>
        <v>0</v>
      </c>
      <c r="D100" s="2">
        <v>0</v>
      </c>
      <c r="E100" s="4">
        <f t="shared" si="12"/>
        <v>0</v>
      </c>
      <c r="F100" s="5">
        <v>0</v>
      </c>
      <c r="G100" s="2">
        <v>0</v>
      </c>
      <c r="H100" s="4">
        <f t="shared" si="13"/>
        <v>0</v>
      </c>
      <c r="I100" s="2">
        <v>0</v>
      </c>
      <c r="J100" s="4">
        <f t="shared" si="14"/>
        <v>0</v>
      </c>
      <c r="K100" s="5">
        <v>0</v>
      </c>
    </row>
    <row r="101" spans="1:11" s="6" customFormat="1" ht="15">
      <c r="A101" s="3" t="s">
        <v>35</v>
      </c>
      <c r="B101" s="2">
        <v>0</v>
      </c>
      <c r="C101" s="4">
        <f t="shared" si="11"/>
        <v>0</v>
      </c>
      <c r="D101" s="2">
        <v>1</v>
      </c>
      <c r="E101" s="4">
        <f t="shared" si="12"/>
        <v>0.04285450424409583</v>
      </c>
      <c r="F101" s="5">
        <v>-100</v>
      </c>
      <c r="G101" s="2">
        <v>0</v>
      </c>
      <c r="H101" s="4">
        <f t="shared" si="13"/>
        <v>0</v>
      </c>
      <c r="I101" s="2">
        <v>0</v>
      </c>
      <c r="J101" s="4">
        <f t="shared" si="14"/>
        <v>0</v>
      </c>
      <c r="K101" s="8">
        <v>0</v>
      </c>
    </row>
    <row r="102" spans="1:11" s="6" customFormat="1" ht="15">
      <c r="A102" s="3" t="s">
        <v>36</v>
      </c>
      <c r="B102" s="2">
        <v>0</v>
      </c>
      <c r="C102" s="4">
        <f t="shared" si="11"/>
        <v>0</v>
      </c>
      <c r="D102" s="2">
        <v>1</v>
      </c>
      <c r="E102" s="4">
        <f t="shared" si="12"/>
        <v>0.04285450424409583</v>
      </c>
      <c r="F102" s="5">
        <v>-100</v>
      </c>
      <c r="G102" s="2">
        <v>0</v>
      </c>
      <c r="H102" s="4">
        <f t="shared" si="13"/>
        <v>0</v>
      </c>
      <c r="I102" s="2">
        <v>0</v>
      </c>
      <c r="J102" s="4">
        <f t="shared" si="14"/>
        <v>0</v>
      </c>
      <c r="K102" s="8">
        <v>0</v>
      </c>
    </row>
    <row r="103" spans="1:11" s="6" customFormat="1" ht="15">
      <c r="A103" s="3" t="s">
        <v>101</v>
      </c>
      <c r="B103" s="2">
        <v>0</v>
      </c>
      <c r="C103" s="4">
        <f t="shared" si="11"/>
        <v>0</v>
      </c>
      <c r="D103" s="2">
        <v>0</v>
      </c>
      <c r="E103" s="4">
        <f t="shared" si="12"/>
        <v>0</v>
      </c>
      <c r="F103" s="5">
        <v>0</v>
      </c>
      <c r="G103" s="2">
        <v>0</v>
      </c>
      <c r="H103" s="4">
        <f t="shared" si="13"/>
        <v>0</v>
      </c>
      <c r="I103" s="2">
        <v>0</v>
      </c>
      <c r="J103" s="4">
        <f t="shared" si="14"/>
        <v>0</v>
      </c>
      <c r="K103" s="5">
        <v>0</v>
      </c>
    </row>
    <row r="104" spans="1:11" s="6" customFormat="1" ht="15">
      <c r="A104" s="3" t="s">
        <v>37</v>
      </c>
      <c r="B104" s="2">
        <v>110</v>
      </c>
      <c r="C104" s="4">
        <f t="shared" si="11"/>
        <v>4.710097764501963</v>
      </c>
      <c r="D104" s="2">
        <v>129</v>
      </c>
      <c r="E104" s="4">
        <f t="shared" si="12"/>
        <v>5.528231047488362</v>
      </c>
      <c r="F104" s="5">
        <f>(C104*100/E104)-100</f>
        <v>-14.79918758746706</v>
      </c>
      <c r="G104" s="2">
        <v>93</v>
      </c>
      <c r="H104" s="4">
        <f t="shared" si="13"/>
        <v>27.24021475833829</v>
      </c>
      <c r="I104" s="2">
        <v>107</v>
      </c>
      <c r="J104" s="4">
        <f t="shared" si="14"/>
        <v>32.137922748843636</v>
      </c>
      <c r="K104" s="5">
        <f>(H104*100/J104)-100</f>
        <v>-15.239653255690186</v>
      </c>
    </row>
    <row r="105" spans="1:11" s="6" customFormat="1" ht="15">
      <c r="A105" s="3" t="s">
        <v>38</v>
      </c>
      <c r="B105" s="2">
        <v>0</v>
      </c>
      <c r="C105" s="4">
        <f t="shared" si="11"/>
        <v>0</v>
      </c>
      <c r="D105" s="2">
        <v>0</v>
      </c>
      <c r="E105" s="4">
        <f t="shared" si="12"/>
        <v>0</v>
      </c>
      <c r="F105" s="5">
        <v>0</v>
      </c>
      <c r="G105" s="2">
        <v>0</v>
      </c>
      <c r="H105" s="4">
        <f t="shared" si="13"/>
        <v>0</v>
      </c>
      <c r="I105" s="2">
        <v>0</v>
      </c>
      <c r="J105" s="4">
        <f t="shared" si="14"/>
        <v>0</v>
      </c>
      <c r="K105" s="8">
        <v>0</v>
      </c>
    </row>
    <row r="106" spans="1:11" s="6" customFormat="1" ht="15">
      <c r="A106" s="3" t="s">
        <v>39</v>
      </c>
      <c r="B106" s="2">
        <v>1</v>
      </c>
      <c r="C106" s="4">
        <f t="shared" si="11"/>
        <v>0.04281907058638148</v>
      </c>
      <c r="D106" s="2">
        <v>0</v>
      </c>
      <c r="E106" s="4">
        <f t="shared" si="12"/>
        <v>0</v>
      </c>
      <c r="F106" s="5">
        <v>100</v>
      </c>
      <c r="G106" s="2">
        <v>0</v>
      </c>
      <c r="H106" s="4">
        <f t="shared" si="13"/>
        <v>0</v>
      </c>
      <c r="I106" s="2">
        <v>0</v>
      </c>
      <c r="J106" s="4">
        <f t="shared" si="14"/>
        <v>0</v>
      </c>
      <c r="K106" s="5">
        <v>0</v>
      </c>
    </row>
    <row r="107" spans="1:11" s="6" customFormat="1" ht="15">
      <c r="A107" s="3" t="s">
        <v>40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8">
        <v>0</v>
      </c>
      <c r="G107" s="2">
        <v>0</v>
      </c>
      <c r="H107" s="4">
        <f t="shared" si="13"/>
        <v>0</v>
      </c>
      <c r="I107" s="2">
        <v>0</v>
      </c>
      <c r="J107" s="4">
        <f t="shared" si="14"/>
        <v>0</v>
      </c>
      <c r="K107" s="8">
        <v>0</v>
      </c>
    </row>
    <row r="108" spans="1:11" s="6" customFormat="1" ht="15">
      <c r="A108" s="3" t="s">
        <v>102</v>
      </c>
      <c r="B108" s="2">
        <v>0</v>
      </c>
      <c r="C108" s="4">
        <f t="shared" si="11"/>
        <v>0</v>
      </c>
      <c r="D108" s="2">
        <v>0</v>
      </c>
      <c r="E108" s="4">
        <f t="shared" si="12"/>
        <v>0</v>
      </c>
      <c r="F108" s="5">
        <v>0</v>
      </c>
      <c r="G108" s="2">
        <v>0</v>
      </c>
      <c r="H108" s="4">
        <f t="shared" si="13"/>
        <v>0</v>
      </c>
      <c r="I108" s="2">
        <v>0</v>
      </c>
      <c r="J108" s="4">
        <f t="shared" si="14"/>
        <v>0</v>
      </c>
      <c r="K108" s="5">
        <v>0</v>
      </c>
    </row>
    <row r="109" spans="1:11" s="6" customFormat="1" ht="15">
      <c r="A109" s="3" t="s">
        <v>41</v>
      </c>
      <c r="B109" s="2">
        <v>22</v>
      </c>
      <c r="C109" s="4">
        <f t="shared" si="11"/>
        <v>0.9420195529003925</v>
      </c>
      <c r="D109" s="2">
        <v>20</v>
      </c>
      <c r="E109" s="4">
        <f t="shared" si="12"/>
        <v>0.8570900848819165</v>
      </c>
      <c r="F109" s="5">
        <f>(C109*100/E109)-100</f>
        <v>9.90904801216746</v>
      </c>
      <c r="G109" s="2">
        <v>11</v>
      </c>
      <c r="H109" s="4">
        <f t="shared" si="13"/>
        <v>3.2219608853948514</v>
      </c>
      <c r="I109" s="2">
        <v>14</v>
      </c>
      <c r="J109" s="4">
        <f t="shared" si="14"/>
        <v>4.204961854988887</v>
      </c>
      <c r="K109" s="5">
        <f>(H109*100/J109)-100</f>
        <v>-23.37716734404559</v>
      </c>
    </row>
    <row r="110" spans="1:11" s="6" customFormat="1" ht="15">
      <c r="A110" s="3" t="s">
        <v>42</v>
      </c>
      <c r="B110" s="2">
        <v>0</v>
      </c>
      <c r="C110" s="4">
        <f t="shared" si="11"/>
        <v>0</v>
      </c>
      <c r="D110" s="2">
        <v>0</v>
      </c>
      <c r="E110" s="4">
        <f t="shared" si="12"/>
        <v>0</v>
      </c>
      <c r="F110" s="5">
        <v>0</v>
      </c>
      <c r="G110" s="2">
        <v>0</v>
      </c>
      <c r="H110" s="4">
        <f t="shared" si="13"/>
        <v>0</v>
      </c>
      <c r="I110" s="2">
        <v>0</v>
      </c>
      <c r="J110" s="4">
        <f t="shared" si="14"/>
        <v>0</v>
      </c>
      <c r="K110" s="5">
        <v>0</v>
      </c>
    </row>
    <row r="111" spans="1:11" s="6" customFormat="1" ht="15">
      <c r="A111" s="3" t="s">
        <v>43</v>
      </c>
      <c r="B111" s="2">
        <v>1415</v>
      </c>
      <c r="C111" s="4">
        <f t="shared" si="11"/>
        <v>60.58898487972979</v>
      </c>
      <c r="D111" s="2">
        <v>1342</v>
      </c>
      <c r="E111" s="4">
        <f t="shared" si="12"/>
        <v>57.5107446955766</v>
      </c>
      <c r="F111" s="5">
        <f>(C111*100/E111)-100</f>
        <v>5.352461006108243</v>
      </c>
      <c r="G111" s="2">
        <v>1346</v>
      </c>
      <c r="H111" s="4">
        <f t="shared" si="13"/>
        <v>394.2508501583154</v>
      </c>
      <c r="I111" s="2">
        <v>1294</v>
      </c>
      <c r="J111" s="4">
        <f t="shared" si="14"/>
        <v>388.65861716825856</v>
      </c>
      <c r="K111" s="5">
        <f>(H111*100/J111)-100</f>
        <v>1.4388547540259253</v>
      </c>
    </row>
    <row r="112" spans="1:11" s="6" customFormat="1" ht="15">
      <c r="A112" s="3" t="s">
        <v>44</v>
      </c>
      <c r="B112" s="2">
        <v>0</v>
      </c>
      <c r="C112" s="4">
        <f t="shared" si="11"/>
        <v>0</v>
      </c>
      <c r="D112" s="2">
        <v>2</v>
      </c>
      <c r="E112" s="4">
        <f t="shared" si="12"/>
        <v>0.08570900848819166</v>
      </c>
      <c r="F112" s="5">
        <v>-100</v>
      </c>
      <c r="G112" s="2">
        <v>0</v>
      </c>
      <c r="H112" s="4">
        <f t="shared" si="13"/>
        <v>0</v>
      </c>
      <c r="I112" s="2">
        <v>0</v>
      </c>
      <c r="J112" s="4">
        <f t="shared" si="14"/>
        <v>0</v>
      </c>
      <c r="K112" s="5">
        <v>0</v>
      </c>
    </row>
    <row r="113" spans="1:11" s="6" customFormat="1" ht="15">
      <c r="A113" s="3" t="s">
        <v>45</v>
      </c>
      <c r="B113" s="2">
        <v>2</v>
      </c>
      <c r="C113" s="4">
        <f t="shared" si="11"/>
        <v>0.08563814117276296</v>
      </c>
      <c r="D113" s="2">
        <v>9</v>
      </c>
      <c r="E113" s="4">
        <f t="shared" si="12"/>
        <v>0.38569053819686244</v>
      </c>
      <c r="F113" s="5">
        <f>(C113*100/E113)-100</f>
        <v>-77.79615191673385</v>
      </c>
      <c r="G113" s="2">
        <v>2</v>
      </c>
      <c r="H113" s="4">
        <f t="shared" si="13"/>
        <v>0.5858110700717911</v>
      </c>
      <c r="I113" s="2">
        <v>2</v>
      </c>
      <c r="J113" s="4">
        <f t="shared" si="14"/>
        <v>0.6007088364269838</v>
      </c>
      <c r="K113" s="5">
        <f>(H113*100/J113)-100</f>
        <v>-2.4800311651489295</v>
      </c>
    </row>
    <row r="114" spans="1:11" s="6" customFormat="1" ht="15">
      <c r="A114" s="3" t="s">
        <v>46</v>
      </c>
      <c r="B114" s="2">
        <v>1</v>
      </c>
      <c r="C114" s="4">
        <f t="shared" si="11"/>
        <v>0.04281907058638148</v>
      </c>
      <c r="D114" s="2">
        <v>1</v>
      </c>
      <c r="E114" s="4">
        <f t="shared" si="12"/>
        <v>0.04285450424409583</v>
      </c>
      <c r="F114" s="5">
        <v>0</v>
      </c>
      <c r="G114" s="2">
        <v>0</v>
      </c>
      <c r="H114" s="4">
        <f t="shared" si="13"/>
        <v>0</v>
      </c>
      <c r="I114" s="2">
        <v>0</v>
      </c>
      <c r="J114" s="4">
        <f t="shared" si="14"/>
        <v>0</v>
      </c>
      <c r="K114" s="8">
        <v>0</v>
      </c>
    </row>
    <row r="115" spans="1:11" s="6" customFormat="1" ht="15">
      <c r="A115" s="3" t="s">
        <v>47</v>
      </c>
      <c r="B115" s="2">
        <v>1</v>
      </c>
      <c r="C115" s="4">
        <f t="shared" si="11"/>
        <v>0.04281907058638148</v>
      </c>
      <c r="D115" s="2">
        <v>0</v>
      </c>
      <c r="E115" s="4">
        <f t="shared" si="12"/>
        <v>0</v>
      </c>
      <c r="F115" s="5">
        <v>100</v>
      </c>
      <c r="G115" s="2">
        <v>0</v>
      </c>
      <c r="H115" s="4">
        <f t="shared" si="13"/>
        <v>0</v>
      </c>
      <c r="I115" s="2">
        <v>0</v>
      </c>
      <c r="J115" s="4">
        <f t="shared" si="14"/>
        <v>0</v>
      </c>
      <c r="K115" s="5">
        <v>0</v>
      </c>
    </row>
    <row r="116" spans="1:11" s="6" customFormat="1" ht="15">
      <c r="A116" s="3" t="s">
        <v>48</v>
      </c>
      <c r="B116" s="2">
        <v>0</v>
      </c>
      <c r="C116" s="4">
        <f t="shared" si="11"/>
        <v>0</v>
      </c>
      <c r="D116" s="2">
        <v>0</v>
      </c>
      <c r="E116" s="4">
        <f t="shared" si="12"/>
        <v>0</v>
      </c>
      <c r="F116" s="5">
        <v>0</v>
      </c>
      <c r="G116" s="2">
        <v>0</v>
      </c>
      <c r="H116" s="4">
        <f t="shared" si="13"/>
        <v>0</v>
      </c>
      <c r="I116" s="2">
        <v>0</v>
      </c>
      <c r="J116" s="4">
        <f t="shared" si="14"/>
        <v>0</v>
      </c>
      <c r="K116" s="5">
        <v>0</v>
      </c>
    </row>
    <row r="117" spans="1:11" s="6" customFormat="1" ht="15">
      <c r="A117" s="3" t="s">
        <v>114</v>
      </c>
      <c r="B117" s="2">
        <v>2</v>
      </c>
      <c r="C117" s="4">
        <f t="shared" si="11"/>
        <v>0.08563814117276296</v>
      </c>
      <c r="D117" s="2">
        <v>7</v>
      </c>
      <c r="E117" s="4">
        <f t="shared" si="12"/>
        <v>0.2999815297086708</v>
      </c>
      <c r="F117" s="5">
        <f>(C117*100/E117)-100</f>
        <v>-71.45219532151495</v>
      </c>
      <c r="G117" s="2">
        <v>0</v>
      </c>
      <c r="H117" s="4">
        <f t="shared" si="13"/>
        <v>0</v>
      </c>
      <c r="I117" s="2">
        <v>0</v>
      </c>
      <c r="J117" s="4">
        <f t="shared" si="14"/>
        <v>0</v>
      </c>
      <c r="K117" s="8">
        <v>0</v>
      </c>
    </row>
    <row r="118" spans="1:11" s="6" customFormat="1" ht="15">
      <c r="A118" s="3" t="s">
        <v>49</v>
      </c>
      <c r="B118" s="2">
        <v>1</v>
      </c>
      <c r="C118" s="4">
        <f t="shared" si="11"/>
        <v>0.04281907058638148</v>
      </c>
      <c r="D118" s="2">
        <v>0</v>
      </c>
      <c r="E118" s="4">
        <f t="shared" si="12"/>
        <v>0</v>
      </c>
      <c r="F118" s="5">
        <v>100</v>
      </c>
      <c r="G118" s="2">
        <v>0</v>
      </c>
      <c r="H118" s="4">
        <f t="shared" si="13"/>
        <v>0</v>
      </c>
      <c r="I118" s="2">
        <v>0</v>
      </c>
      <c r="J118" s="4">
        <f t="shared" si="14"/>
        <v>0</v>
      </c>
      <c r="K118" s="8">
        <v>0</v>
      </c>
    </row>
    <row r="119" spans="1:11" s="6" customFormat="1" ht="15">
      <c r="A119" s="3" t="s">
        <v>50</v>
      </c>
      <c r="B119" s="2">
        <v>5</v>
      </c>
      <c r="C119" s="4">
        <f t="shared" si="11"/>
        <v>0.2140953529319074</v>
      </c>
      <c r="D119" s="2">
        <v>3</v>
      </c>
      <c r="E119" s="4">
        <f t="shared" si="12"/>
        <v>0.12856351273228747</v>
      </c>
      <c r="F119" s="5">
        <f>(C119*100/E119)-100</f>
        <v>66.52886062449616</v>
      </c>
      <c r="G119" s="2">
        <v>0</v>
      </c>
      <c r="H119" s="4">
        <f t="shared" si="13"/>
        <v>0</v>
      </c>
      <c r="I119" s="2">
        <v>1</v>
      </c>
      <c r="J119" s="4">
        <f t="shared" si="14"/>
        <v>0.3003544182134919</v>
      </c>
      <c r="K119" s="5">
        <v>-100</v>
      </c>
    </row>
    <row r="120" spans="1:11" s="6" customFormat="1" ht="15">
      <c r="A120" s="3" t="s">
        <v>51</v>
      </c>
      <c r="B120" s="2">
        <v>4</v>
      </c>
      <c r="C120" s="4">
        <f t="shared" si="11"/>
        <v>0.17127628234552592</v>
      </c>
      <c r="D120" s="2">
        <v>1</v>
      </c>
      <c r="E120" s="4">
        <f t="shared" si="12"/>
        <v>0.04285450424409583</v>
      </c>
      <c r="F120" s="5">
        <f>(C120*100/E120)-100</f>
        <v>299.66926549879076</v>
      </c>
      <c r="G120" s="2">
        <v>1</v>
      </c>
      <c r="H120" s="4">
        <f t="shared" si="13"/>
        <v>0.29290553503589556</v>
      </c>
      <c r="I120" s="2">
        <v>0</v>
      </c>
      <c r="J120" s="4">
        <f t="shared" si="14"/>
        <v>0</v>
      </c>
      <c r="K120" s="8">
        <v>100</v>
      </c>
    </row>
    <row r="121" spans="1:11" s="6" customFormat="1" ht="15">
      <c r="A121" s="3" t="s">
        <v>52</v>
      </c>
      <c r="B121" s="2">
        <v>0</v>
      </c>
      <c r="C121" s="4">
        <f t="shared" si="11"/>
        <v>0</v>
      </c>
      <c r="D121" s="2">
        <v>0</v>
      </c>
      <c r="E121" s="4">
        <f t="shared" si="12"/>
        <v>0</v>
      </c>
      <c r="F121" s="5">
        <v>0</v>
      </c>
      <c r="G121" s="2">
        <v>0</v>
      </c>
      <c r="H121" s="4">
        <f t="shared" si="13"/>
        <v>0</v>
      </c>
      <c r="I121" s="2">
        <v>0</v>
      </c>
      <c r="J121" s="4">
        <f t="shared" si="14"/>
        <v>0</v>
      </c>
      <c r="K121" s="8">
        <v>0</v>
      </c>
    </row>
    <row r="122" spans="1:11" s="6" customFormat="1" ht="15">
      <c r="A122" s="3" t="s">
        <v>103</v>
      </c>
      <c r="B122" s="9">
        <v>0</v>
      </c>
      <c r="C122" s="4">
        <f t="shared" si="11"/>
        <v>0</v>
      </c>
      <c r="D122" s="9">
        <v>0</v>
      </c>
      <c r="E122" s="4">
        <f t="shared" si="12"/>
        <v>0</v>
      </c>
      <c r="F122" s="5">
        <v>0</v>
      </c>
      <c r="G122" s="9">
        <v>0</v>
      </c>
      <c r="H122" s="4">
        <f t="shared" si="13"/>
        <v>0</v>
      </c>
      <c r="I122" s="9">
        <v>0</v>
      </c>
      <c r="J122" s="4">
        <f t="shared" si="14"/>
        <v>0</v>
      </c>
      <c r="K122" s="5">
        <v>0</v>
      </c>
    </row>
    <row r="123" spans="3:8" ht="15">
      <c r="C123" s="1"/>
      <c r="H123" s="1"/>
    </row>
    <row r="124" ht="15">
      <c r="H124" s="1"/>
    </row>
  </sheetData>
  <sheetProtection/>
  <mergeCells count="10">
    <mergeCell ref="K2:K4"/>
    <mergeCell ref="G3:H3"/>
    <mergeCell ref="I3:J3"/>
    <mergeCell ref="A1:F1"/>
    <mergeCell ref="F2:F4"/>
    <mergeCell ref="B3:C3"/>
    <mergeCell ref="D3:E3"/>
    <mergeCell ref="B2:E2"/>
    <mergeCell ref="A2:A4"/>
    <mergeCell ref="G2:J2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2018-10-09T10:47:16Z</cp:lastPrinted>
  <dcterms:created xsi:type="dcterms:W3CDTF">2010-12-01T10:49:57Z</dcterms:created>
  <dcterms:modified xsi:type="dcterms:W3CDTF">2018-10-17T10:28:01Z</dcterms:modified>
  <cp:category/>
  <cp:version/>
  <cp:contentType/>
  <cp:contentStatus/>
</cp:coreProperties>
</file>