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<sst xmlns="http://schemas.openxmlformats.org/spreadsheetml/2006/main" count="262" uniqueCount="123">
  <si>
    <t>ВСЕ ЗАБОЛЕВАНИЯ</t>
  </si>
  <si>
    <t>все жители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</si>
  <si>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</si>
  <si>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</si>
  <si>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</si>
  <si>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</si>
  <si>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</si>
  <si>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</si>
  <si>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</si>
  <si>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</si>
  <si>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</si>
  <si>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</si>
  <si>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</si>
  <si>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</si>
  <si>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</si>
  <si>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</si>
  <si>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</si>
  <si>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</si>
  <si>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</si>
  <si>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</si>
  <si>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</si>
  <si>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</si>
  <si>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</si>
  <si>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</si>
  <si>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</si>
  <si>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</si>
  <si>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</si>
  <si>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</si>
  <si>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</si>
  <si>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</si>
  <si>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</si>
  <si>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</si>
  <si>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</si>
  <si>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</si>
  <si>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</si>
  <si>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</si>
  <si>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</si>
  <si>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</si>
  <si>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</si>
  <si>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</si>
  <si>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</si>
  <si>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</si>
  <si>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</si>
  <si>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</si>
  <si>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</si>
  <si>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</si>
  <si>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</si>
  <si>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</si>
  <si>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</si>
  <si>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</si>
  <si>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</si>
  <si>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</si>
  <si>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</si>
  <si>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</si>
  <si>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</si>
  <si>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</si>
  <si>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</si>
  <si>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</si>
  <si>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</si>
  <si>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</si>
  <si>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</si>
  <si>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</si>
  <si>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</si>
  <si>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</si>
  <si>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</si>
  <si>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</si>
  <si>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</si>
  <si>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</si>
  <si>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</si>
  <si>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</si>
  <si>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</si>
  <si>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</si>
  <si>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</si>
  <si>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</si>
  <si>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</si>
  <si>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</si>
  <si>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</si>
  <si>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</si>
  <si>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</si>
  <si>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</si>
  <si>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</si>
  <si>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</si>
  <si>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</si>
  <si>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</si>
  <si>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</si>
  <si>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</si>
  <si>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Паротит эпидемический</t>
  </si>
  <si>
    <t>Менингококковая инфекция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</si>
  <si>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</si>
  <si>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</si>
  <si>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</si>
  <si>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</si>
  <si>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</si>
  <si>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</si>
  <si>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</si>
  <si>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</si>
  <si>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</si>
  <si>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</si>
  <si>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</si>
  <si>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</si>
  <si>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</si>
  <si>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</si>
  <si>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</si>
  <si>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</si>
  <si>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</si>
  <si>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</si>
  <si>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</si>
  <si>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</si>
  <si>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</si>
  <si>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</si>
  <si>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</si>
  <si>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</si>
  <si>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</si>
  <si>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</si>
  <si>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Дирофиляриоз</t>
  </si>
  <si>
    <t>рост, сниж. (в %)</t>
  </si>
  <si>
    <t>Укусы клещами</t>
  </si>
  <si>
    <t>Крымская геморрагическая лихорадка</t>
  </si>
  <si>
    <t>Реакция на прививку</t>
  </si>
  <si>
    <t>Информационный бюллетень январь - апрель 2016г.</t>
  </si>
  <si>
    <t>1-4   2016</t>
  </si>
  <si>
    <t>1 -4  2015</t>
  </si>
  <si>
    <t>1 -4  2016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</si>
</sst>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/>
    </xf>
    <xf numFmtId="2" fontId="21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42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0"/>
  <sheetViews>
    <sheetView tabSelected="1" zoomScalePageLayoutView="0" workbookViewId="0" topLeftCell="A1">
      <selection activeCell="A2" sqref="A2:F2"/>
    </sheetView>
  </sheetViews>
  <sheetFormatPr defaultColWidth="9.7109375" defaultRowHeight="15"/>
  <cols>
    <col min="1" max="1" width="22.00390625" style="0" customWidth="1"/>
    <col min="2" max="2" width="8.7109375" style="0" customWidth="1"/>
    <col min="3" max="3" width="9.00390625" style="0" customWidth="1"/>
    <col min="4" max="4" width="7.28125" style="0" customWidth="1"/>
    <col min="5" max="5" width="9.7109375" style="0" customWidth="1"/>
    <col min="6" max="6" width="7.8515625" style="0" customWidth="1"/>
    <col min="7" max="7" width="8.28125" style="0" customWidth="1"/>
    <col min="8" max="8" width="9.7109375" style="0" customWidth="1"/>
    <col min="9" max="9" width="8.28125" style="0" customWidth="1"/>
    <col min="10" max="10" width="9.7109375" style="0" customWidth="1"/>
    <col min="11" max="11" width="7.57421875" style="0" customWidth="1"/>
  </cols>
  <sheetData>
    <row r="2" spans="1:6" ht="15.75">
      <c r="A2" s="34" t="s">
        <v>119</v>
      </c>
      <c r="B2" s="34"/>
      <c r="C2" s="34"/>
      <c r="D2" s="34"/>
      <c r="E2" s="34"/>
      <c r="F2" s="34"/>
    </row>
    <row r="3" spans="1:11" ht="15">
      <c r="A3" s="17"/>
      <c r="B3" s="17" t="s">
        <v>1</v>
      </c>
      <c r="C3" s="17"/>
      <c r="D3" s="17"/>
      <c r="E3" s="17"/>
      <c r="F3" s="19" t="s">
        <v>115</v>
      </c>
      <c r="G3" s="17" t="s">
        <v>2</v>
      </c>
      <c r="H3" s="17"/>
      <c r="I3" s="17"/>
      <c r="J3" s="17"/>
      <c r="K3" s="19" t="s">
        <v>115</v>
      </c>
    </row>
    <row r="4" spans="1:11" ht="15">
      <c r="A4" s="17"/>
      <c r="B4" s="18" t="s">
        <v>120</v>
      </c>
      <c r="C4" s="17"/>
      <c r="D4" s="18" t="s">
        <v>121</v>
      </c>
      <c r="E4" s="17"/>
      <c r="F4" s="20"/>
      <c r="G4" s="18" t="s">
        <v>122</v>
      </c>
      <c r="H4" s="17"/>
      <c r="I4" s="18" t="s">
        <v>121</v>
      </c>
      <c r="J4" s="17"/>
      <c r="K4" s="20"/>
    </row>
    <row r="5" spans="1:11" ht="15">
      <c r="A5" s="17"/>
      <c r="B5" s="1" t="s">
        <v>53</v>
      </c>
      <c r="C5" s="1" t="s">
        <v>54</v>
      </c>
      <c r="D5" s="1" t="s">
        <v>53</v>
      </c>
      <c r="E5" s="1" t="s">
        <v>54</v>
      </c>
      <c r="F5" s="21"/>
      <c r="G5" s="1" t="s">
        <v>53</v>
      </c>
      <c r="H5" s="1" t="s">
        <v>54</v>
      </c>
      <c r="I5" s="1" t="s">
        <v>53</v>
      </c>
      <c r="J5" s="1" t="s">
        <v>54</v>
      </c>
      <c r="K5" s="21"/>
    </row>
    <row r="6" spans="1:11" ht="15">
      <c r="A6" s="5" t="s">
        <v>0</v>
      </c>
      <c r="B6" s="6">
        <v>170495</v>
      </c>
      <c r="C6" s="8">
        <f>B6*100000/2331147</f>
        <v>7313.781584773505</v>
      </c>
      <c r="D6" s="6">
        <v>139876</v>
      </c>
      <c r="E6" s="8">
        <f>D6*100000/2328959</f>
        <v>6005.9451454491045</v>
      </c>
      <c r="F6" s="9">
        <f aca="true" t="shared" si="0" ref="F6:F15">(C6*100/E6)-100</f>
        <v>21.775697374049273</v>
      </c>
      <c r="G6" s="6">
        <v>96444</v>
      </c>
      <c r="H6" s="8">
        <f>G6*100000/325190</f>
        <v>29657.73855284603</v>
      </c>
      <c r="I6" s="6">
        <v>87143</v>
      </c>
      <c r="J6" s="8">
        <f>I6*100000/316793</f>
        <v>27507.867913748094</v>
      </c>
      <c r="K6" s="9">
        <f aca="true" t="shared" si="1" ref="K6:K12">(H6*100/J6)-100</f>
        <v>7.815475360863772</v>
      </c>
    </row>
    <row r="7" spans="1:11" ht="25.5">
      <c r="A7" s="22" t="s">
        <v>56</v>
      </c>
      <c r="B7" s="23">
        <v>2808</v>
      </c>
      <c r="C7" s="24">
        <f aca="true" t="shared" si="2" ref="C7:C70">B7*100000/2331147</f>
        <v>120.45572415639168</v>
      </c>
      <c r="D7" s="23">
        <v>2621</v>
      </c>
      <c r="E7" s="24">
        <f aca="true" t="shared" si="3" ref="E7:E71">D7*100000/2330377</f>
        <v>112.47107227714658</v>
      </c>
      <c r="F7" s="25">
        <f t="shared" si="0"/>
        <v>7.09929381625318</v>
      </c>
      <c r="G7" s="23">
        <v>2173</v>
      </c>
      <c r="H7" s="24">
        <f aca="true" t="shared" si="4" ref="H7:H70">G7*100000/325190</f>
        <v>668.2247301577539</v>
      </c>
      <c r="I7" s="23">
        <v>2061</v>
      </c>
      <c r="J7" s="24">
        <f aca="true" t="shared" si="5" ref="J7:J70">I7*100000/316793</f>
        <v>650.5825570640766</v>
      </c>
      <c r="K7" s="25">
        <f t="shared" si="1"/>
        <v>2.7117500926081135</v>
      </c>
    </row>
    <row r="8" spans="1:11" ht="15">
      <c r="A8" s="26" t="s">
        <v>3</v>
      </c>
      <c r="B8" s="23">
        <v>139</v>
      </c>
      <c r="C8" s="24">
        <f t="shared" si="2"/>
        <v>5.962729935092038</v>
      </c>
      <c r="D8" s="23">
        <v>111</v>
      </c>
      <c r="E8" s="24">
        <f t="shared" si="3"/>
        <v>4.76317780341979</v>
      </c>
      <c r="F8" s="25">
        <f t="shared" si="0"/>
        <v>25.183862143693503</v>
      </c>
      <c r="G8" s="23">
        <v>56</v>
      </c>
      <c r="H8" s="24">
        <f t="shared" si="4"/>
        <v>17.220701743596052</v>
      </c>
      <c r="I8" s="23">
        <v>52</v>
      </c>
      <c r="J8" s="24">
        <f t="shared" si="5"/>
        <v>16.41450410836098</v>
      </c>
      <c r="K8" s="25">
        <f t="shared" si="1"/>
        <v>4.911495528058168</v>
      </c>
    </row>
    <row r="9" spans="1:11" ht="15">
      <c r="A9" s="26" t="s">
        <v>4</v>
      </c>
      <c r="B9" s="23">
        <v>12</v>
      </c>
      <c r="C9" s="24">
        <f t="shared" si="2"/>
        <v>0.5147680519503918</v>
      </c>
      <c r="D9" s="23">
        <v>26</v>
      </c>
      <c r="E9" s="24">
        <f t="shared" si="3"/>
        <v>1.1156993053055364</v>
      </c>
      <c r="F9" s="25">
        <f t="shared" si="0"/>
        <v>-53.861398900000076</v>
      </c>
      <c r="G9" s="23">
        <v>7</v>
      </c>
      <c r="H9" s="24">
        <f t="shared" si="4"/>
        <v>2.1525877179495065</v>
      </c>
      <c r="I9" s="23">
        <v>16</v>
      </c>
      <c r="J9" s="24">
        <f t="shared" si="5"/>
        <v>5.050616648726455</v>
      </c>
      <c r="K9" s="25">
        <f t="shared" si="1"/>
        <v>-57.379704941726374</v>
      </c>
    </row>
    <row r="10" spans="1:11" ht="15">
      <c r="A10" s="26" t="s">
        <v>5</v>
      </c>
      <c r="B10" s="23">
        <v>13</v>
      </c>
      <c r="C10" s="24">
        <f t="shared" si="2"/>
        <v>0.5576653896129244</v>
      </c>
      <c r="D10" s="23">
        <v>7</v>
      </c>
      <c r="E10" s="24">
        <f t="shared" si="3"/>
        <v>0.3003805821976444</v>
      </c>
      <c r="F10" s="25">
        <f t="shared" si="0"/>
        <v>85.65294252142832</v>
      </c>
      <c r="G10" s="23">
        <v>4</v>
      </c>
      <c r="H10" s="24">
        <f t="shared" si="4"/>
        <v>1.230050124542575</v>
      </c>
      <c r="I10" s="23">
        <v>5</v>
      </c>
      <c r="J10" s="24">
        <f t="shared" si="5"/>
        <v>1.5783177027270174</v>
      </c>
      <c r="K10" s="25">
        <f t="shared" si="1"/>
        <v>-22.065746179156818</v>
      </c>
    </row>
    <row r="11" spans="1:11" ht="15">
      <c r="A11" s="26" t="s">
        <v>6</v>
      </c>
      <c r="B11" s="23">
        <v>92</v>
      </c>
      <c r="C11" s="24">
        <f t="shared" si="2"/>
        <v>3.946555064953004</v>
      </c>
      <c r="D11" s="23">
        <v>62</v>
      </c>
      <c r="E11" s="24">
        <f t="shared" si="3"/>
        <v>2.660513728036279</v>
      </c>
      <c r="F11" s="25">
        <f t="shared" si="0"/>
        <v>48.33808310645139</v>
      </c>
      <c r="G11" s="23">
        <v>28</v>
      </c>
      <c r="H11" s="24">
        <f t="shared" si="4"/>
        <v>8.610350871798026</v>
      </c>
      <c r="I11" s="23">
        <v>24</v>
      </c>
      <c r="J11" s="24">
        <f t="shared" si="5"/>
        <v>7.575924973089683</v>
      </c>
      <c r="K11" s="25">
        <f t="shared" si="1"/>
        <v>13.654120155396342</v>
      </c>
    </row>
    <row r="12" spans="1:11" ht="15">
      <c r="A12" s="26" t="s">
        <v>57</v>
      </c>
      <c r="B12" s="23">
        <v>22</v>
      </c>
      <c r="C12" s="24">
        <f t="shared" si="2"/>
        <v>0.9437414285757183</v>
      </c>
      <c r="D12" s="23">
        <v>16</v>
      </c>
      <c r="E12" s="24">
        <f t="shared" si="3"/>
        <v>0.68658418788033</v>
      </c>
      <c r="F12" s="25">
        <f t="shared" si="0"/>
        <v>37.454582443749786</v>
      </c>
      <c r="G12" s="23">
        <v>17</v>
      </c>
      <c r="H12" s="24">
        <f t="shared" si="4"/>
        <v>5.227713029305944</v>
      </c>
      <c r="I12" s="23">
        <v>7</v>
      </c>
      <c r="J12" s="24">
        <f t="shared" si="5"/>
        <v>2.2096447838178244</v>
      </c>
      <c r="K12" s="25">
        <f t="shared" si="1"/>
        <v>136.58612767041683</v>
      </c>
    </row>
    <row r="13" spans="1:11" ht="15">
      <c r="A13" s="26" t="s">
        <v>7</v>
      </c>
      <c r="B13" s="23">
        <v>3</v>
      </c>
      <c r="C13" s="24">
        <f t="shared" si="2"/>
        <v>0.12869201298759794</v>
      </c>
      <c r="D13" s="23">
        <v>13</v>
      </c>
      <c r="E13" s="24">
        <f t="shared" si="3"/>
        <v>0.5578496526527682</v>
      </c>
      <c r="F13" s="25">
        <f t="shared" si="0"/>
        <v>-76.93069945000003</v>
      </c>
      <c r="G13" s="23">
        <v>2</v>
      </c>
      <c r="H13" s="24">
        <f t="shared" si="4"/>
        <v>0.6150250622712875</v>
      </c>
      <c r="I13" s="23">
        <v>9</v>
      </c>
      <c r="J13" s="24">
        <f t="shared" si="5"/>
        <v>2.840971864908631</v>
      </c>
      <c r="K13" s="25">
        <f>(H13*100/J13)-100</f>
        <v>-78.3515961608769</v>
      </c>
    </row>
    <row r="14" spans="1:11" ht="38.25">
      <c r="A14" s="27" t="s">
        <v>58</v>
      </c>
      <c r="B14" s="23">
        <v>3</v>
      </c>
      <c r="C14" s="24">
        <f t="shared" si="2"/>
        <v>0.12869201298759794</v>
      </c>
      <c r="D14" s="23">
        <v>6</v>
      </c>
      <c r="E14" s="24">
        <f t="shared" si="3"/>
        <v>0.2574690704551238</v>
      </c>
      <c r="F14" s="25">
        <f t="shared" si="0"/>
        <v>-50.016515475000084</v>
      </c>
      <c r="G14" s="23">
        <v>2</v>
      </c>
      <c r="H14" s="24">
        <f t="shared" si="4"/>
        <v>0.6150250622712875</v>
      </c>
      <c r="I14" s="23">
        <v>4</v>
      </c>
      <c r="J14" s="24">
        <f t="shared" si="5"/>
        <v>1.2626541621816139</v>
      </c>
      <c r="K14" s="25">
        <f>(H14*100/J14)-100</f>
        <v>-51.29109136197301</v>
      </c>
    </row>
    <row r="15" spans="1:11" ht="15">
      <c r="A15" s="28" t="s">
        <v>8</v>
      </c>
      <c r="B15" s="23">
        <v>2</v>
      </c>
      <c r="C15" s="24">
        <f t="shared" si="2"/>
        <v>0.0857946753250653</v>
      </c>
      <c r="D15" s="23">
        <v>4</v>
      </c>
      <c r="E15" s="24">
        <f t="shared" si="3"/>
        <v>0.1716460469700825</v>
      </c>
      <c r="F15" s="25">
        <f t="shared" si="0"/>
        <v>-50.01651547500008</v>
      </c>
      <c r="G15" s="23">
        <v>1</v>
      </c>
      <c r="H15" s="24">
        <f t="shared" si="4"/>
        <v>0.30751253113564375</v>
      </c>
      <c r="I15" s="23">
        <v>2</v>
      </c>
      <c r="J15" s="24">
        <f t="shared" si="5"/>
        <v>0.6313270810908069</v>
      </c>
      <c r="K15" s="25">
        <f>(H15*100/J15)-100</f>
        <v>-51.29109136197301</v>
      </c>
    </row>
    <row r="16" spans="1:11" ht="15">
      <c r="A16" s="26" t="s">
        <v>104</v>
      </c>
      <c r="B16" s="23">
        <v>1</v>
      </c>
      <c r="C16" s="24">
        <f t="shared" si="2"/>
        <v>0.04289733766253265</v>
      </c>
      <c r="D16" s="23">
        <v>2</v>
      </c>
      <c r="E16" s="24">
        <f t="shared" si="3"/>
        <v>0.08582302348504126</v>
      </c>
      <c r="F16" s="25">
        <f>(C16*100/E16)-100</f>
        <v>-50.01651547500008</v>
      </c>
      <c r="G16" s="23">
        <v>1</v>
      </c>
      <c r="H16" s="24">
        <f t="shared" si="4"/>
        <v>0.30751253113564375</v>
      </c>
      <c r="I16" s="23">
        <v>2</v>
      </c>
      <c r="J16" s="24">
        <f t="shared" si="5"/>
        <v>0.6313270810908069</v>
      </c>
      <c r="K16" s="25">
        <f>(H16*100/J16)-100</f>
        <v>-51.29109136197301</v>
      </c>
    </row>
    <row r="17" spans="1:11" ht="15">
      <c r="A17" s="28" t="s">
        <v>61</v>
      </c>
      <c r="B17" s="23">
        <v>0</v>
      </c>
      <c r="C17" s="24">
        <f t="shared" si="2"/>
        <v>0</v>
      </c>
      <c r="D17" s="23">
        <v>0</v>
      </c>
      <c r="E17" s="24">
        <f t="shared" si="3"/>
        <v>0</v>
      </c>
      <c r="F17" s="29">
        <v>0</v>
      </c>
      <c r="G17" s="23">
        <v>0</v>
      </c>
      <c r="H17" s="24">
        <f t="shared" si="4"/>
        <v>0</v>
      </c>
      <c r="I17" s="23">
        <v>0</v>
      </c>
      <c r="J17" s="24">
        <f t="shared" si="5"/>
        <v>0</v>
      </c>
      <c r="K17" s="29">
        <v>0</v>
      </c>
    </row>
    <row r="18" spans="1:11" ht="15">
      <c r="A18" s="28" t="s">
        <v>59</v>
      </c>
      <c r="B18" s="23">
        <v>0</v>
      </c>
      <c r="C18" s="24">
        <f t="shared" si="2"/>
        <v>0</v>
      </c>
      <c r="D18" s="23">
        <v>7</v>
      </c>
      <c r="E18" s="24">
        <f t="shared" si="3"/>
        <v>0.3003805821976444</v>
      </c>
      <c r="F18" s="25">
        <f>(C18*100/E18)-100</f>
        <v>-100</v>
      </c>
      <c r="G18" s="23">
        <v>0</v>
      </c>
      <c r="H18" s="24">
        <f t="shared" si="4"/>
        <v>0</v>
      </c>
      <c r="I18" s="23">
        <v>5</v>
      </c>
      <c r="J18" s="24">
        <f t="shared" si="5"/>
        <v>1.5783177027270174</v>
      </c>
      <c r="K18" s="25">
        <f>(H18*100/J18)-100</f>
        <v>-100</v>
      </c>
    </row>
    <row r="19" spans="1:11" ht="15">
      <c r="A19" s="28" t="s">
        <v>60</v>
      </c>
      <c r="B19" s="23">
        <v>0</v>
      </c>
      <c r="C19" s="24">
        <f t="shared" si="2"/>
        <v>0</v>
      </c>
      <c r="D19" s="23">
        <v>0</v>
      </c>
      <c r="E19" s="24">
        <f t="shared" si="3"/>
        <v>0</v>
      </c>
      <c r="F19" s="29">
        <v>0</v>
      </c>
      <c r="G19" s="23">
        <v>0</v>
      </c>
      <c r="H19" s="24">
        <f t="shared" si="4"/>
        <v>0</v>
      </c>
      <c r="I19" s="23">
        <v>0</v>
      </c>
      <c r="J19" s="24">
        <f t="shared" si="5"/>
        <v>0</v>
      </c>
      <c r="K19" s="29">
        <v>0</v>
      </c>
    </row>
    <row r="20" spans="1:11" ht="25.5">
      <c r="A20" s="22" t="s">
        <v>62</v>
      </c>
      <c r="B20" s="23">
        <v>2666</v>
      </c>
      <c r="C20" s="24">
        <f t="shared" si="2"/>
        <v>114.36430220831204</v>
      </c>
      <c r="D20" s="23">
        <v>2497</v>
      </c>
      <c r="E20" s="24">
        <f t="shared" si="3"/>
        <v>107.15004482107402</v>
      </c>
      <c r="F20" s="25">
        <f>(C20*100/E20)-100</f>
        <v>6.732855221185247</v>
      </c>
      <c r="G20" s="23">
        <v>2115</v>
      </c>
      <c r="H20" s="24">
        <f t="shared" si="4"/>
        <v>650.3890033518866</v>
      </c>
      <c r="I20" s="23">
        <v>2000</v>
      </c>
      <c r="J20" s="24">
        <f t="shared" si="5"/>
        <v>631.3270810908069</v>
      </c>
      <c r="K20" s="25">
        <f>(H20*100/J20)-100</f>
        <v>3.0193417694271005</v>
      </c>
    </row>
    <row r="21" spans="1:11" ht="38.25">
      <c r="A21" s="22" t="s">
        <v>63</v>
      </c>
      <c r="B21" s="23">
        <v>1209</v>
      </c>
      <c r="C21" s="24">
        <f t="shared" si="2"/>
        <v>51.862881234001975</v>
      </c>
      <c r="D21" s="23">
        <v>1176</v>
      </c>
      <c r="E21" s="24">
        <f t="shared" si="3"/>
        <v>50.46393780920426</v>
      </c>
      <c r="F21" s="25">
        <f>(C21*100/E21)-100</f>
        <v>2.7721646100763877</v>
      </c>
      <c r="G21" s="23">
        <v>1084</v>
      </c>
      <c r="H21" s="24">
        <f t="shared" si="4"/>
        <v>333.34358375103784</v>
      </c>
      <c r="I21" s="23">
        <v>1042</v>
      </c>
      <c r="J21" s="24">
        <f t="shared" si="5"/>
        <v>328.9214092483104</v>
      </c>
      <c r="K21" s="25">
        <f>(H21*100/J21)-100</f>
        <v>1.3444471470657646</v>
      </c>
    </row>
    <row r="22" spans="1:11" ht="38.25">
      <c r="A22" s="22" t="s">
        <v>64</v>
      </c>
      <c r="B22" s="23">
        <v>457</v>
      </c>
      <c r="C22" s="24">
        <f t="shared" si="2"/>
        <v>19.604083311777423</v>
      </c>
      <c r="D22" s="23">
        <v>422</v>
      </c>
      <c r="E22" s="24">
        <f t="shared" si="3"/>
        <v>18.108657955343705</v>
      </c>
      <c r="F22" s="25">
        <f>(C22*100/E22)-100</f>
        <v>8.258068378791322</v>
      </c>
      <c r="G22" s="23">
        <v>405</v>
      </c>
      <c r="H22" s="24">
        <f t="shared" si="4"/>
        <v>124.54257510993573</v>
      </c>
      <c r="I22" s="23">
        <v>356</v>
      </c>
      <c r="J22" s="24">
        <f t="shared" si="5"/>
        <v>112.37622043416363</v>
      </c>
      <c r="K22" s="25">
        <f>(H22*100/J22)-100</f>
        <v>10.82644942921874</v>
      </c>
    </row>
    <row r="23" spans="1:11" ht="38.25">
      <c r="A23" s="22" t="s">
        <v>65</v>
      </c>
      <c r="B23" s="23">
        <v>323</v>
      </c>
      <c r="C23" s="24">
        <f t="shared" si="2"/>
        <v>13.855840064998047</v>
      </c>
      <c r="D23" s="23">
        <v>262</v>
      </c>
      <c r="E23" s="24">
        <f t="shared" si="3"/>
        <v>11.242816076540405</v>
      </c>
      <c r="F23" s="25">
        <f>(C23*100/E23)-100</f>
        <v>23.24172138606852</v>
      </c>
      <c r="G23" s="23">
        <v>310</v>
      </c>
      <c r="H23" s="24">
        <f t="shared" si="4"/>
        <v>95.32888465204957</v>
      </c>
      <c r="I23" s="23">
        <v>249</v>
      </c>
      <c r="J23" s="24">
        <f t="shared" si="5"/>
        <v>78.60022159580546</v>
      </c>
      <c r="K23" s="25">
        <f>(H23*100/J23)-100</f>
        <v>21.283226327617413</v>
      </c>
    </row>
    <row r="24" spans="1:11" ht="51">
      <c r="A24" s="22" t="s">
        <v>66</v>
      </c>
      <c r="B24" s="23">
        <v>0</v>
      </c>
      <c r="C24" s="24">
        <f t="shared" si="2"/>
        <v>0</v>
      </c>
      <c r="D24" s="23">
        <v>0</v>
      </c>
      <c r="E24" s="24">
        <f t="shared" si="3"/>
        <v>0</v>
      </c>
      <c r="F24" s="29">
        <v>0</v>
      </c>
      <c r="G24" s="23">
        <v>0</v>
      </c>
      <c r="H24" s="24">
        <f t="shared" si="4"/>
        <v>0</v>
      </c>
      <c r="I24" s="23">
        <v>0</v>
      </c>
      <c r="J24" s="24">
        <f t="shared" si="5"/>
        <v>0</v>
      </c>
      <c r="K24" s="29">
        <v>0</v>
      </c>
    </row>
    <row r="25" spans="1:11" ht="38.25">
      <c r="A25" s="22" t="s">
        <v>67</v>
      </c>
      <c r="B25" s="23">
        <v>20</v>
      </c>
      <c r="C25" s="24">
        <f t="shared" si="2"/>
        <v>0.857946753250653</v>
      </c>
      <c r="D25" s="23">
        <v>17</v>
      </c>
      <c r="E25" s="24">
        <f t="shared" si="3"/>
        <v>0.7294956996228508</v>
      </c>
      <c r="F25" s="25">
        <f aca="true" t="shared" si="6" ref="F25:F30">(C25*100/E25)-100</f>
        <v>17.608198882352752</v>
      </c>
      <c r="G25" s="23">
        <v>20</v>
      </c>
      <c r="H25" s="24">
        <f t="shared" si="4"/>
        <v>6.150250622712876</v>
      </c>
      <c r="I25" s="23">
        <v>16</v>
      </c>
      <c r="J25" s="24">
        <f t="shared" si="5"/>
        <v>5.050616648726455</v>
      </c>
      <c r="K25" s="25">
        <f aca="true" t="shared" si="7" ref="K25:K30">(H25*100/J25)-100</f>
        <v>21.772271595067494</v>
      </c>
    </row>
    <row r="26" spans="1:11" ht="38.25">
      <c r="A26" s="22" t="s">
        <v>68</v>
      </c>
      <c r="B26" s="23">
        <v>4</v>
      </c>
      <c r="C26" s="24">
        <f t="shared" si="2"/>
        <v>0.1715893506501306</v>
      </c>
      <c r="D26" s="23">
        <v>7</v>
      </c>
      <c r="E26" s="24">
        <f t="shared" si="3"/>
        <v>0.3003805821976444</v>
      </c>
      <c r="F26" s="25">
        <f>(C26*100/E26)-100</f>
        <v>-42.87601768571438</v>
      </c>
      <c r="G26" s="23">
        <v>1</v>
      </c>
      <c r="H26" s="24">
        <f t="shared" si="4"/>
        <v>0.30751253113564375</v>
      </c>
      <c r="I26" s="23">
        <v>3</v>
      </c>
      <c r="J26" s="24">
        <f t="shared" si="5"/>
        <v>0.9469906216362104</v>
      </c>
      <c r="K26" s="25">
        <f>(H26*100/J26)-100</f>
        <v>-67.52739424131533</v>
      </c>
    </row>
    <row r="27" spans="1:11" ht="38.25">
      <c r="A27" s="22" t="s">
        <v>69</v>
      </c>
      <c r="B27" s="23">
        <v>752</v>
      </c>
      <c r="C27" s="24">
        <f t="shared" si="2"/>
        <v>32.25879792222455</v>
      </c>
      <c r="D27" s="23">
        <v>754</v>
      </c>
      <c r="E27" s="24">
        <f t="shared" si="3"/>
        <v>32.35527985386056</v>
      </c>
      <c r="F27" s="25">
        <f t="shared" si="6"/>
        <v>-0.29819532413809213</v>
      </c>
      <c r="G27" s="23">
        <v>679</v>
      </c>
      <c r="H27" s="24">
        <f t="shared" si="4"/>
        <v>208.80100864110213</v>
      </c>
      <c r="I27" s="23">
        <v>686</v>
      </c>
      <c r="J27" s="24">
        <f t="shared" si="5"/>
        <v>216.54518881414677</v>
      </c>
      <c r="K27" s="25">
        <f t="shared" si="7"/>
        <v>-3.5762420839057256</v>
      </c>
    </row>
    <row r="28" spans="1:11" ht="38.25">
      <c r="A28" s="22" t="s">
        <v>70</v>
      </c>
      <c r="B28" s="23">
        <v>504</v>
      </c>
      <c r="C28" s="24">
        <f t="shared" si="2"/>
        <v>21.620258181916455</v>
      </c>
      <c r="D28" s="23">
        <v>564</v>
      </c>
      <c r="E28" s="24">
        <f t="shared" si="3"/>
        <v>24.202092622781635</v>
      </c>
      <c r="F28" s="25">
        <f t="shared" si="6"/>
        <v>-10.667814891489485</v>
      </c>
      <c r="G28" s="23">
        <v>463</v>
      </c>
      <c r="H28" s="24">
        <f t="shared" si="4"/>
        <v>142.37830191580306</v>
      </c>
      <c r="I28" s="23">
        <v>522</v>
      </c>
      <c r="J28" s="24">
        <f t="shared" si="5"/>
        <v>164.7763681647006</v>
      </c>
      <c r="K28" s="25">
        <f t="shared" si="7"/>
        <v>-13.593008814534485</v>
      </c>
    </row>
    <row r="29" spans="1:11" ht="38.25">
      <c r="A29" s="22" t="s">
        <v>71</v>
      </c>
      <c r="B29" s="23">
        <v>224</v>
      </c>
      <c r="C29" s="24">
        <f t="shared" si="2"/>
        <v>9.609003636407314</v>
      </c>
      <c r="D29" s="23">
        <v>173</v>
      </c>
      <c r="E29" s="24">
        <f t="shared" si="3"/>
        <v>7.423691531456069</v>
      </c>
      <c r="F29" s="25">
        <f t="shared" si="6"/>
        <v>29.437000388439117</v>
      </c>
      <c r="G29" s="23">
        <v>195</v>
      </c>
      <c r="H29" s="24">
        <f t="shared" si="4"/>
        <v>59.96494357145054</v>
      </c>
      <c r="I29" s="23">
        <v>149</v>
      </c>
      <c r="J29" s="24">
        <f t="shared" si="5"/>
        <v>47.03386754126512</v>
      </c>
      <c r="K29" s="25">
        <f t="shared" si="7"/>
        <v>27.493116569332415</v>
      </c>
    </row>
    <row r="30" spans="1:11" ht="51">
      <c r="A30" s="22" t="s">
        <v>72</v>
      </c>
      <c r="B30" s="23">
        <v>1457</v>
      </c>
      <c r="C30" s="24">
        <f t="shared" si="2"/>
        <v>62.50142097431007</v>
      </c>
      <c r="D30" s="23">
        <v>1321</v>
      </c>
      <c r="E30" s="24">
        <f t="shared" si="3"/>
        <v>56.68610701186975</v>
      </c>
      <c r="F30" s="25">
        <f t="shared" si="6"/>
        <v>10.258799323126269</v>
      </c>
      <c r="G30" s="23">
        <v>1031</v>
      </c>
      <c r="H30" s="24">
        <f t="shared" si="4"/>
        <v>317.04541960084873</v>
      </c>
      <c r="I30" s="23">
        <v>958</v>
      </c>
      <c r="J30" s="24">
        <f t="shared" si="5"/>
        <v>302.40567184249653</v>
      </c>
      <c r="K30" s="25">
        <f t="shared" si="7"/>
        <v>4.84109562798713</v>
      </c>
    </row>
    <row r="31" spans="1:11" ht="15">
      <c r="A31" s="26" t="s">
        <v>73</v>
      </c>
      <c r="B31" s="23">
        <v>0</v>
      </c>
      <c r="C31" s="24">
        <f t="shared" si="2"/>
        <v>0</v>
      </c>
      <c r="D31" s="23">
        <v>0</v>
      </c>
      <c r="E31" s="24">
        <f t="shared" si="3"/>
        <v>0</v>
      </c>
      <c r="F31" s="25">
        <v>0</v>
      </c>
      <c r="G31" s="23">
        <v>0</v>
      </c>
      <c r="H31" s="24">
        <f t="shared" si="4"/>
        <v>0</v>
      </c>
      <c r="I31" s="23">
        <v>0</v>
      </c>
      <c r="J31" s="24">
        <f t="shared" si="5"/>
        <v>0</v>
      </c>
      <c r="K31" s="25">
        <v>0</v>
      </c>
    </row>
    <row r="32" spans="1:11" ht="15">
      <c r="A32" s="26" t="s">
        <v>74</v>
      </c>
      <c r="B32" s="23">
        <v>1</v>
      </c>
      <c r="C32" s="24">
        <f t="shared" si="2"/>
        <v>0.04289733766253265</v>
      </c>
      <c r="D32" s="23">
        <v>3</v>
      </c>
      <c r="E32" s="24">
        <f t="shared" si="3"/>
        <v>0.1287345352275619</v>
      </c>
      <c r="F32" s="25">
        <f>(C32*100/E32)-100</f>
        <v>-66.67767698333338</v>
      </c>
      <c r="G32" s="23">
        <v>1</v>
      </c>
      <c r="H32" s="24">
        <f t="shared" si="4"/>
        <v>0.30751253113564375</v>
      </c>
      <c r="I32" s="23">
        <v>3</v>
      </c>
      <c r="J32" s="24">
        <f t="shared" si="5"/>
        <v>0.9469906216362104</v>
      </c>
      <c r="K32" s="25">
        <f>(H32*100/J32)-100</f>
        <v>-67.52739424131533</v>
      </c>
    </row>
    <row r="33" spans="1:11" ht="15">
      <c r="A33" s="26" t="s">
        <v>75</v>
      </c>
      <c r="B33" s="23">
        <v>0</v>
      </c>
      <c r="C33" s="24">
        <f t="shared" si="2"/>
        <v>0</v>
      </c>
      <c r="D33" s="23">
        <v>0</v>
      </c>
      <c r="E33" s="24">
        <f t="shared" si="3"/>
        <v>0</v>
      </c>
      <c r="F33" s="25">
        <v>0</v>
      </c>
      <c r="G33" s="23">
        <v>0</v>
      </c>
      <c r="H33" s="24">
        <f t="shared" si="4"/>
        <v>0</v>
      </c>
      <c r="I33" s="23">
        <v>0</v>
      </c>
      <c r="J33" s="24">
        <f t="shared" si="5"/>
        <v>0</v>
      </c>
      <c r="K33" s="25">
        <v>0</v>
      </c>
    </row>
    <row r="34" spans="1:11" ht="15">
      <c r="A34" s="26" t="s">
        <v>9</v>
      </c>
      <c r="B34" s="23">
        <v>401</v>
      </c>
      <c r="C34" s="24">
        <f t="shared" si="2"/>
        <v>17.201832402675592</v>
      </c>
      <c r="D34" s="23">
        <v>287</v>
      </c>
      <c r="E34" s="24">
        <f t="shared" si="3"/>
        <v>12.315603870103422</v>
      </c>
      <c r="F34" s="25">
        <f aca="true" t="shared" si="8" ref="F34:F44">(C34*100/E34)-100</f>
        <v>39.67510309773496</v>
      </c>
      <c r="G34" s="23">
        <v>8</v>
      </c>
      <c r="H34" s="24">
        <f t="shared" si="4"/>
        <v>2.46010024908515</v>
      </c>
      <c r="I34" s="23">
        <v>3</v>
      </c>
      <c r="J34" s="24">
        <f t="shared" si="5"/>
        <v>0.9469906216362104</v>
      </c>
      <c r="K34" s="25">
        <f>(H34*100/J34)-100</f>
        <v>159.78084606947732</v>
      </c>
    </row>
    <row r="35" spans="1:11" ht="15">
      <c r="A35" s="26" t="s">
        <v>76</v>
      </c>
      <c r="B35" s="23">
        <v>73</v>
      </c>
      <c r="C35" s="24">
        <f t="shared" si="2"/>
        <v>3.1315056493648834</v>
      </c>
      <c r="D35" s="23">
        <v>74</v>
      </c>
      <c r="E35" s="24">
        <f t="shared" si="3"/>
        <v>3.1754518689465265</v>
      </c>
      <c r="F35" s="25">
        <f t="shared" si="8"/>
        <v>-1.3839359371623061</v>
      </c>
      <c r="G35" s="23">
        <v>6</v>
      </c>
      <c r="H35" s="24">
        <f t="shared" si="4"/>
        <v>1.8450751868138626</v>
      </c>
      <c r="I35" s="23">
        <v>1</v>
      </c>
      <c r="J35" s="24">
        <f t="shared" si="5"/>
        <v>0.31566354054540346</v>
      </c>
      <c r="K35" s="25">
        <f>(H35*100/J35)-100</f>
        <v>484.50690365632397</v>
      </c>
    </row>
    <row r="36" spans="1:11" ht="15">
      <c r="A36" s="26" t="s">
        <v>77</v>
      </c>
      <c r="B36" s="23">
        <v>25</v>
      </c>
      <c r="C36" s="24">
        <f t="shared" si="2"/>
        <v>1.0724334415633163</v>
      </c>
      <c r="D36" s="23">
        <v>9</v>
      </c>
      <c r="E36" s="24">
        <f t="shared" si="3"/>
        <v>0.3862036056826857</v>
      </c>
      <c r="F36" s="25">
        <f t="shared" si="8"/>
        <v>177.68602513888845</v>
      </c>
      <c r="G36" s="23">
        <v>6</v>
      </c>
      <c r="H36" s="24">
        <f t="shared" si="4"/>
        <v>1.8450751868138626</v>
      </c>
      <c r="I36" s="23">
        <v>1</v>
      </c>
      <c r="J36" s="24">
        <f t="shared" si="5"/>
        <v>0.31566354054540346</v>
      </c>
      <c r="K36" s="25">
        <f>(H36*100/J36)-100</f>
        <v>484.50690365632397</v>
      </c>
    </row>
    <row r="37" spans="1:11" ht="15">
      <c r="A37" s="26" t="s">
        <v>78</v>
      </c>
      <c r="B37" s="23">
        <v>18</v>
      </c>
      <c r="C37" s="24">
        <f t="shared" si="2"/>
        <v>0.7721520779255877</v>
      </c>
      <c r="D37" s="23">
        <v>22</v>
      </c>
      <c r="E37" s="24">
        <f t="shared" si="3"/>
        <v>0.9440532583354538</v>
      </c>
      <c r="F37" s="25">
        <f t="shared" si="8"/>
        <v>-18.20884350454557</v>
      </c>
      <c r="G37" s="23">
        <v>0</v>
      </c>
      <c r="H37" s="24">
        <f t="shared" si="4"/>
        <v>0</v>
      </c>
      <c r="I37" s="23">
        <v>0</v>
      </c>
      <c r="J37" s="24">
        <f t="shared" si="5"/>
        <v>0</v>
      </c>
      <c r="K37" s="29">
        <v>0</v>
      </c>
    </row>
    <row r="38" spans="1:11" ht="15">
      <c r="A38" s="26" t="s">
        <v>79</v>
      </c>
      <c r="B38" s="23">
        <v>27</v>
      </c>
      <c r="C38" s="24">
        <f t="shared" si="2"/>
        <v>1.1582281168883815</v>
      </c>
      <c r="D38" s="23">
        <v>34</v>
      </c>
      <c r="E38" s="24">
        <f t="shared" si="3"/>
        <v>1.4589913992457015</v>
      </c>
      <c r="F38" s="25">
        <f t="shared" si="8"/>
        <v>-20.614465754411896</v>
      </c>
      <c r="G38" s="23">
        <v>0</v>
      </c>
      <c r="H38" s="24">
        <f t="shared" si="4"/>
        <v>0</v>
      </c>
      <c r="I38" s="23">
        <v>0</v>
      </c>
      <c r="J38" s="24">
        <f t="shared" si="5"/>
        <v>0</v>
      </c>
      <c r="K38" s="29">
        <v>0</v>
      </c>
    </row>
    <row r="39" spans="1:11" ht="15">
      <c r="A39" s="26" t="s">
        <v>113</v>
      </c>
      <c r="B39" s="23">
        <v>2</v>
      </c>
      <c r="C39" s="24">
        <f t="shared" si="2"/>
        <v>0.0857946753250653</v>
      </c>
      <c r="D39" s="23">
        <v>2</v>
      </c>
      <c r="E39" s="24">
        <f t="shared" si="3"/>
        <v>0.08582302348504126</v>
      </c>
      <c r="F39" s="25">
        <v>0</v>
      </c>
      <c r="G39" s="23">
        <v>0</v>
      </c>
      <c r="H39" s="24">
        <f t="shared" si="4"/>
        <v>0</v>
      </c>
      <c r="I39" s="23">
        <v>0</v>
      </c>
      <c r="J39" s="24">
        <f t="shared" si="5"/>
        <v>0</v>
      </c>
      <c r="K39" s="29">
        <v>0</v>
      </c>
    </row>
    <row r="40" spans="1:11" ht="25.5">
      <c r="A40" s="22" t="s">
        <v>80</v>
      </c>
      <c r="B40" s="23">
        <v>1</v>
      </c>
      <c r="C40" s="24">
        <f t="shared" si="2"/>
        <v>0.04289733766253265</v>
      </c>
      <c r="D40" s="23">
        <v>7</v>
      </c>
      <c r="E40" s="24">
        <f t="shared" si="3"/>
        <v>0.3003805821976444</v>
      </c>
      <c r="F40" s="25">
        <f t="shared" si="8"/>
        <v>-85.7190044214286</v>
      </c>
      <c r="G40" s="23">
        <v>0</v>
      </c>
      <c r="H40" s="24">
        <f t="shared" si="4"/>
        <v>0</v>
      </c>
      <c r="I40" s="23">
        <v>0</v>
      </c>
      <c r="J40" s="24">
        <f t="shared" si="5"/>
        <v>0</v>
      </c>
      <c r="K40" s="29">
        <v>0</v>
      </c>
    </row>
    <row r="41" spans="1:11" ht="25.5">
      <c r="A41" s="22" t="s">
        <v>81</v>
      </c>
      <c r="B41" s="23">
        <v>162</v>
      </c>
      <c r="C41" s="24">
        <f t="shared" si="2"/>
        <v>6.94936870133029</v>
      </c>
      <c r="D41" s="23">
        <v>89</v>
      </c>
      <c r="E41" s="24">
        <f t="shared" si="3"/>
        <v>3.8191245450843363</v>
      </c>
      <c r="F41" s="25">
        <f t="shared" si="8"/>
        <v>81.96234815842669</v>
      </c>
      <c r="G41" s="23">
        <v>2</v>
      </c>
      <c r="H41" s="24">
        <f t="shared" si="4"/>
        <v>0.6150250622712875</v>
      </c>
      <c r="I41" s="23">
        <v>2</v>
      </c>
      <c r="J41" s="24">
        <f t="shared" si="5"/>
        <v>0.6313270810908069</v>
      </c>
      <c r="K41" s="25">
        <f>(H41*100/J41)-100</f>
        <v>-2.582182723946019</v>
      </c>
    </row>
    <row r="42" spans="1:11" ht="25.5">
      <c r="A42" s="22" t="s">
        <v>82</v>
      </c>
      <c r="B42" s="23">
        <v>32</v>
      </c>
      <c r="C42" s="24">
        <f t="shared" si="2"/>
        <v>1.3727148052010447</v>
      </c>
      <c r="D42" s="23">
        <v>12</v>
      </c>
      <c r="E42" s="24">
        <f t="shared" si="3"/>
        <v>0.5149381409102476</v>
      </c>
      <c r="F42" s="25">
        <f t="shared" si="8"/>
        <v>166.57858413333287</v>
      </c>
      <c r="G42" s="23">
        <v>1</v>
      </c>
      <c r="H42" s="24">
        <f t="shared" si="4"/>
        <v>0.30751253113564375</v>
      </c>
      <c r="I42" s="23">
        <v>0</v>
      </c>
      <c r="J42" s="24">
        <f t="shared" si="5"/>
        <v>0</v>
      </c>
      <c r="K42" s="25">
        <v>100</v>
      </c>
    </row>
    <row r="43" spans="1:11" ht="25.5">
      <c r="A43" s="22" t="s">
        <v>83</v>
      </c>
      <c r="B43" s="23">
        <v>128</v>
      </c>
      <c r="C43" s="24">
        <f t="shared" si="2"/>
        <v>5.490859220804179</v>
      </c>
      <c r="D43" s="23">
        <v>76</v>
      </c>
      <c r="E43" s="24">
        <f t="shared" si="3"/>
        <v>3.261274892431568</v>
      </c>
      <c r="F43" s="25">
        <f t="shared" si="8"/>
        <v>68.36542155789445</v>
      </c>
      <c r="G43" s="23">
        <v>1</v>
      </c>
      <c r="H43" s="24">
        <f t="shared" si="4"/>
        <v>0.30751253113564375</v>
      </c>
      <c r="I43" s="23">
        <v>2</v>
      </c>
      <c r="J43" s="24">
        <f t="shared" si="5"/>
        <v>0.6313270810908069</v>
      </c>
      <c r="K43" s="25">
        <f>(H43*100/J43)-100</f>
        <v>-51.29109136197301</v>
      </c>
    </row>
    <row r="44" spans="1:11" ht="25.5">
      <c r="A44" s="27" t="s">
        <v>84</v>
      </c>
      <c r="B44" s="23">
        <v>2</v>
      </c>
      <c r="C44" s="24">
        <f t="shared" si="2"/>
        <v>0.0857946753250653</v>
      </c>
      <c r="D44" s="23">
        <v>1</v>
      </c>
      <c r="E44" s="24">
        <f t="shared" si="3"/>
        <v>0.04291151174252063</v>
      </c>
      <c r="F44" s="25">
        <f t="shared" si="8"/>
        <v>99.9339380999997</v>
      </c>
      <c r="G44" s="23">
        <v>0</v>
      </c>
      <c r="H44" s="24">
        <f t="shared" si="4"/>
        <v>0</v>
      </c>
      <c r="I44" s="23">
        <v>0</v>
      </c>
      <c r="J44" s="24">
        <f t="shared" si="5"/>
        <v>0</v>
      </c>
      <c r="K44" s="29">
        <v>0</v>
      </c>
    </row>
    <row r="45" spans="1:11" ht="15">
      <c r="A45" s="26" t="s">
        <v>85</v>
      </c>
      <c r="B45" s="23">
        <v>166</v>
      </c>
      <c r="C45" s="24">
        <f t="shared" si="2"/>
        <v>7.12095805198042</v>
      </c>
      <c r="D45" s="23">
        <v>124</v>
      </c>
      <c r="E45" s="24">
        <f t="shared" si="3"/>
        <v>5.321027456072558</v>
      </c>
      <c r="F45" s="25">
        <f>(C45*100/E45)-100</f>
        <v>33.826748889515926</v>
      </c>
      <c r="G45" s="23">
        <v>0</v>
      </c>
      <c r="H45" s="24">
        <f t="shared" si="4"/>
        <v>0</v>
      </c>
      <c r="I45" s="23">
        <v>0</v>
      </c>
      <c r="J45" s="24">
        <f t="shared" si="5"/>
        <v>0</v>
      </c>
      <c r="K45" s="29">
        <v>0</v>
      </c>
    </row>
    <row r="46" spans="1:11" ht="15">
      <c r="A46" s="26" t="s">
        <v>10</v>
      </c>
      <c r="B46" s="23">
        <v>0</v>
      </c>
      <c r="C46" s="24">
        <f t="shared" si="2"/>
        <v>0</v>
      </c>
      <c r="D46" s="23">
        <v>0</v>
      </c>
      <c r="E46" s="24">
        <f t="shared" si="3"/>
        <v>0</v>
      </c>
      <c r="F46" s="29">
        <v>0</v>
      </c>
      <c r="G46" s="23">
        <v>0</v>
      </c>
      <c r="H46" s="24">
        <f t="shared" si="4"/>
        <v>0</v>
      </c>
      <c r="I46" s="23">
        <v>0</v>
      </c>
      <c r="J46" s="24">
        <f t="shared" si="5"/>
        <v>0</v>
      </c>
      <c r="K46" s="29">
        <v>0</v>
      </c>
    </row>
    <row r="47" spans="1:11" ht="15">
      <c r="A47" s="30" t="s">
        <v>11</v>
      </c>
      <c r="B47" s="23">
        <v>87</v>
      </c>
      <c r="C47" s="24">
        <f t="shared" si="2"/>
        <v>3.7320683766403406</v>
      </c>
      <c r="D47" s="23">
        <v>25</v>
      </c>
      <c r="E47" s="24">
        <f t="shared" si="3"/>
        <v>1.0727877935630157</v>
      </c>
      <c r="F47" s="25">
        <f>(C47*100/E47)-100</f>
        <v>247.88505229399954</v>
      </c>
      <c r="G47" s="23">
        <v>83</v>
      </c>
      <c r="H47" s="24">
        <f t="shared" si="4"/>
        <v>25.523540084258432</v>
      </c>
      <c r="I47" s="23">
        <v>25</v>
      </c>
      <c r="J47" s="24">
        <f t="shared" si="5"/>
        <v>7.891588513635087</v>
      </c>
      <c r="K47" s="25">
        <f>(H47*100/J47)-100</f>
        <v>223.42715335649928</v>
      </c>
    </row>
    <row r="48" spans="1:11" ht="38.25">
      <c r="A48" s="22" t="s">
        <v>105</v>
      </c>
      <c r="B48" s="23">
        <v>4</v>
      </c>
      <c r="C48" s="24">
        <f t="shared" si="2"/>
        <v>0.1715893506501306</v>
      </c>
      <c r="D48" s="23">
        <v>0</v>
      </c>
      <c r="E48" s="24">
        <f t="shared" si="3"/>
        <v>0</v>
      </c>
      <c r="F48" s="25">
        <v>100</v>
      </c>
      <c r="G48" s="23">
        <v>4</v>
      </c>
      <c r="H48" s="24">
        <f t="shared" si="4"/>
        <v>1.230050124542575</v>
      </c>
      <c r="I48" s="23">
        <v>0</v>
      </c>
      <c r="J48" s="24">
        <f t="shared" si="5"/>
        <v>0</v>
      </c>
      <c r="K48" s="25">
        <v>100</v>
      </c>
    </row>
    <row r="49" spans="1:11" ht="15">
      <c r="A49" s="26" t="s">
        <v>12</v>
      </c>
      <c r="B49" s="23">
        <v>83</v>
      </c>
      <c r="C49" s="24">
        <f t="shared" si="2"/>
        <v>3.56047902599021</v>
      </c>
      <c r="D49" s="23">
        <v>214</v>
      </c>
      <c r="E49" s="24">
        <f t="shared" si="3"/>
        <v>9.183063512899414</v>
      </c>
      <c r="F49" s="25">
        <f>(C49*100/E49)-100</f>
        <v>-61.22776434042062</v>
      </c>
      <c r="G49" s="23">
        <v>82</v>
      </c>
      <c r="H49" s="24">
        <f t="shared" si="4"/>
        <v>25.21602755312279</v>
      </c>
      <c r="I49" s="23">
        <v>210</v>
      </c>
      <c r="J49" s="24">
        <f t="shared" si="5"/>
        <v>66.28934351453472</v>
      </c>
      <c r="K49" s="25">
        <f>(H49*100/J49)-100</f>
        <v>-61.96066182554082</v>
      </c>
    </row>
    <row r="50" spans="1:11" ht="15">
      <c r="A50" s="26" t="s">
        <v>13</v>
      </c>
      <c r="B50" s="23">
        <v>4755</v>
      </c>
      <c r="C50" s="24">
        <f t="shared" si="2"/>
        <v>203.97684058534276</v>
      </c>
      <c r="D50" s="23">
        <v>6838</v>
      </c>
      <c r="E50" s="24">
        <f t="shared" si="3"/>
        <v>293.4289172953561</v>
      </c>
      <c r="F50" s="25">
        <f>(C50*100/E50)-100</f>
        <v>-30.485092449144588</v>
      </c>
      <c r="G50" s="23">
        <v>4047</v>
      </c>
      <c r="H50" s="24">
        <f t="shared" si="4"/>
        <v>1244.5032135059503</v>
      </c>
      <c r="I50" s="23">
        <v>5974</v>
      </c>
      <c r="J50" s="24">
        <f t="shared" si="5"/>
        <v>1885.7739912182403</v>
      </c>
      <c r="K50" s="25">
        <f>(H50*100/J50)-100</f>
        <v>-34.005706977537585</v>
      </c>
    </row>
    <row r="51" spans="1:11" ht="15">
      <c r="A51" s="26" t="s">
        <v>55</v>
      </c>
      <c r="B51" s="23">
        <v>0</v>
      </c>
      <c r="C51" s="24">
        <f t="shared" si="2"/>
        <v>0</v>
      </c>
      <c r="D51" s="23">
        <v>3</v>
      </c>
      <c r="E51" s="24">
        <f t="shared" si="3"/>
        <v>0.1287345352275619</v>
      </c>
      <c r="F51" s="25">
        <v>-100</v>
      </c>
      <c r="G51" s="23">
        <v>0</v>
      </c>
      <c r="H51" s="24">
        <f t="shared" si="4"/>
        <v>0</v>
      </c>
      <c r="I51" s="23">
        <v>2</v>
      </c>
      <c r="J51" s="24">
        <f t="shared" si="5"/>
        <v>0.6313270810908069</v>
      </c>
      <c r="K51" s="25">
        <v>-100</v>
      </c>
    </row>
    <row r="52" spans="1:11" ht="15">
      <c r="A52" s="28" t="s">
        <v>14</v>
      </c>
      <c r="B52" s="23">
        <v>0</v>
      </c>
      <c r="C52" s="24">
        <f t="shared" si="2"/>
        <v>0</v>
      </c>
      <c r="D52" s="23">
        <v>3</v>
      </c>
      <c r="E52" s="24">
        <f t="shared" si="3"/>
        <v>0.1287345352275619</v>
      </c>
      <c r="F52" s="25">
        <v>-100</v>
      </c>
      <c r="G52" s="23">
        <v>0</v>
      </c>
      <c r="H52" s="24">
        <f t="shared" si="4"/>
        <v>0</v>
      </c>
      <c r="I52" s="23">
        <v>0</v>
      </c>
      <c r="J52" s="24">
        <f t="shared" si="5"/>
        <v>0</v>
      </c>
      <c r="K52" s="29">
        <v>0</v>
      </c>
    </row>
    <row r="53" spans="1:11" ht="15">
      <c r="A53" s="26" t="s">
        <v>86</v>
      </c>
      <c r="B53" s="23">
        <v>0</v>
      </c>
      <c r="C53" s="24">
        <f t="shared" si="2"/>
        <v>0</v>
      </c>
      <c r="D53" s="23">
        <v>1</v>
      </c>
      <c r="E53" s="24">
        <f t="shared" si="3"/>
        <v>0.04291151174252063</v>
      </c>
      <c r="F53" s="25">
        <v>-100</v>
      </c>
      <c r="G53" s="23">
        <v>0</v>
      </c>
      <c r="H53" s="24">
        <f t="shared" si="4"/>
        <v>0</v>
      </c>
      <c r="I53" s="23">
        <v>1</v>
      </c>
      <c r="J53" s="24">
        <f t="shared" si="5"/>
        <v>0.31566354054540346</v>
      </c>
      <c r="K53" s="25">
        <v>-100</v>
      </c>
    </row>
    <row r="54" spans="1:11" ht="15">
      <c r="A54" s="30" t="s">
        <v>87</v>
      </c>
      <c r="B54" s="23">
        <v>1</v>
      </c>
      <c r="C54" s="24">
        <f t="shared" si="2"/>
        <v>0.04289733766253265</v>
      </c>
      <c r="D54" s="23">
        <v>10</v>
      </c>
      <c r="E54" s="24">
        <f t="shared" si="3"/>
        <v>0.4291151174252063</v>
      </c>
      <c r="F54" s="25">
        <f>(C54*100/E54)-100</f>
        <v>-90.00330309500002</v>
      </c>
      <c r="G54" s="23">
        <v>1</v>
      </c>
      <c r="H54" s="24">
        <f t="shared" si="4"/>
        <v>0.30751253113564375</v>
      </c>
      <c r="I54" s="23">
        <v>6</v>
      </c>
      <c r="J54" s="24">
        <f t="shared" si="5"/>
        <v>1.8939812432724208</v>
      </c>
      <c r="K54" s="25">
        <f>(H54*100/J54)-100</f>
        <v>-83.76369712065767</v>
      </c>
    </row>
    <row r="55" spans="1:11" ht="38.25">
      <c r="A55" s="22" t="s">
        <v>88</v>
      </c>
      <c r="B55" s="23">
        <v>1</v>
      </c>
      <c r="C55" s="24">
        <f t="shared" si="2"/>
        <v>0.04289733766253265</v>
      </c>
      <c r="D55" s="23">
        <v>9</v>
      </c>
      <c r="E55" s="24">
        <f t="shared" si="3"/>
        <v>0.3862036056826857</v>
      </c>
      <c r="F55" s="25">
        <f>(C55*100/E55)-100</f>
        <v>-88.89255899444447</v>
      </c>
      <c r="G55" s="23">
        <v>1</v>
      </c>
      <c r="H55" s="24">
        <f t="shared" si="4"/>
        <v>0.30751253113564375</v>
      </c>
      <c r="I55" s="23">
        <v>6</v>
      </c>
      <c r="J55" s="24">
        <f t="shared" si="5"/>
        <v>1.8939812432724208</v>
      </c>
      <c r="K55" s="25">
        <f>(H55*100/J55)-100</f>
        <v>-83.76369712065767</v>
      </c>
    </row>
    <row r="56" spans="1:11" ht="15">
      <c r="A56" s="28" t="s">
        <v>15</v>
      </c>
      <c r="B56" s="23">
        <v>0</v>
      </c>
      <c r="C56" s="24">
        <f t="shared" si="2"/>
        <v>0</v>
      </c>
      <c r="D56" s="23">
        <v>0</v>
      </c>
      <c r="E56" s="24">
        <f t="shared" si="3"/>
        <v>0</v>
      </c>
      <c r="F56" s="25">
        <v>0</v>
      </c>
      <c r="G56" s="23">
        <v>0</v>
      </c>
      <c r="H56" s="24">
        <f t="shared" si="4"/>
        <v>0</v>
      </c>
      <c r="I56" s="23">
        <v>0</v>
      </c>
      <c r="J56" s="24">
        <f t="shared" si="5"/>
        <v>0</v>
      </c>
      <c r="K56" s="29">
        <v>0</v>
      </c>
    </row>
    <row r="57" spans="1:11" ht="15">
      <c r="A57" s="30" t="s">
        <v>16</v>
      </c>
      <c r="B57" s="23">
        <v>0</v>
      </c>
      <c r="C57" s="24">
        <f t="shared" si="2"/>
        <v>0</v>
      </c>
      <c r="D57" s="23">
        <v>0</v>
      </c>
      <c r="E57" s="24">
        <f t="shared" si="3"/>
        <v>0</v>
      </c>
      <c r="F57" s="25">
        <v>0</v>
      </c>
      <c r="G57" s="23">
        <v>0</v>
      </c>
      <c r="H57" s="24">
        <f t="shared" si="4"/>
        <v>0</v>
      </c>
      <c r="I57" s="23">
        <v>0</v>
      </c>
      <c r="J57" s="24">
        <f t="shared" si="5"/>
        <v>0</v>
      </c>
      <c r="K57" s="29">
        <v>0</v>
      </c>
    </row>
    <row r="58" spans="1:11" ht="15">
      <c r="A58" s="28" t="s">
        <v>17</v>
      </c>
      <c r="B58" s="23">
        <v>0</v>
      </c>
      <c r="C58" s="24">
        <f t="shared" si="2"/>
        <v>0</v>
      </c>
      <c r="D58" s="23">
        <v>0</v>
      </c>
      <c r="E58" s="24">
        <f t="shared" si="3"/>
        <v>0</v>
      </c>
      <c r="F58" s="29">
        <v>0</v>
      </c>
      <c r="G58" s="23">
        <v>0</v>
      </c>
      <c r="H58" s="24">
        <f t="shared" si="4"/>
        <v>0</v>
      </c>
      <c r="I58" s="23">
        <v>0</v>
      </c>
      <c r="J58" s="24">
        <f t="shared" si="5"/>
        <v>0</v>
      </c>
      <c r="K58" s="29">
        <v>0</v>
      </c>
    </row>
    <row r="59" spans="1:11" ht="15">
      <c r="A59" s="28" t="s">
        <v>18</v>
      </c>
      <c r="B59" s="23">
        <v>0</v>
      </c>
      <c r="C59" s="24">
        <f t="shared" si="2"/>
        <v>0</v>
      </c>
      <c r="D59" s="23">
        <v>0</v>
      </c>
      <c r="E59" s="24">
        <f t="shared" si="3"/>
        <v>0</v>
      </c>
      <c r="F59" s="25">
        <v>0</v>
      </c>
      <c r="G59" s="23">
        <v>0</v>
      </c>
      <c r="H59" s="24">
        <f t="shared" si="4"/>
        <v>0</v>
      </c>
      <c r="I59" s="23">
        <v>0</v>
      </c>
      <c r="J59" s="24">
        <f t="shared" si="5"/>
        <v>0</v>
      </c>
      <c r="K59" s="29">
        <v>0</v>
      </c>
    </row>
    <row r="60" spans="1:11" ht="15">
      <c r="A60" s="30" t="s">
        <v>111</v>
      </c>
      <c r="B60" s="23">
        <v>1</v>
      </c>
      <c r="C60" s="24">
        <f t="shared" si="2"/>
        <v>0.04289733766253265</v>
      </c>
      <c r="D60" s="23">
        <v>0</v>
      </c>
      <c r="E60" s="24">
        <f t="shared" si="3"/>
        <v>0</v>
      </c>
      <c r="F60" s="25">
        <v>100</v>
      </c>
      <c r="G60" s="23">
        <v>0</v>
      </c>
      <c r="H60" s="24">
        <f t="shared" si="4"/>
        <v>0</v>
      </c>
      <c r="I60" s="23">
        <v>0</v>
      </c>
      <c r="J60" s="24">
        <f t="shared" si="5"/>
        <v>0</v>
      </c>
      <c r="K60" s="29">
        <v>0</v>
      </c>
    </row>
    <row r="61" spans="1:11" ht="15">
      <c r="A61" s="28" t="s">
        <v>89</v>
      </c>
      <c r="B61" s="23">
        <v>0</v>
      </c>
      <c r="C61" s="24">
        <f t="shared" si="2"/>
        <v>0</v>
      </c>
      <c r="D61" s="23">
        <v>0</v>
      </c>
      <c r="E61" s="24">
        <f t="shared" si="3"/>
        <v>0</v>
      </c>
      <c r="F61" s="25">
        <v>0</v>
      </c>
      <c r="G61" s="23">
        <v>0</v>
      </c>
      <c r="H61" s="24">
        <f t="shared" si="4"/>
        <v>0</v>
      </c>
      <c r="I61" s="23">
        <v>0</v>
      </c>
      <c r="J61" s="24">
        <f t="shared" si="5"/>
        <v>0</v>
      </c>
      <c r="K61" s="29">
        <v>0</v>
      </c>
    </row>
    <row r="62" spans="1:11" ht="38.25">
      <c r="A62" s="22" t="s">
        <v>90</v>
      </c>
      <c r="B62" s="23">
        <v>1</v>
      </c>
      <c r="C62" s="24">
        <f t="shared" si="2"/>
        <v>0.04289733766253265</v>
      </c>
      <c r="D62" s="23">
        <v>0</v>
      </c>
      <c r="E62" s="24">
        <f t="shared" si="3"/>
        <v>0</v>
      </c>
      <c r="F62" s="25">
        <v>100</v>
      </c>
      <c r="G62" s="23">
        <v>0</v>
      </c>
      <c r="H62" s="24">
        <f t="shared" si="4"/>
        <v>0</v>
      </c>
      <c r="I62" s="23">
        <v>0</v>
      </c>
      <c r="J62" s="24">
        <f t="shared" si="5"/>
        <v>0</v>
      </c>
      <c r="K62" s="29">
        <v>0</v>
      </c>
    </row>
    <row r="63" spans="1:11" ht="38.25">
      <c r="A63" s="27" t="s">
        <v>117</v>
      </c>
      <c r="B63" s="23">
        <v>0</v>
      </c>
      <c r="C63" s="24">
        <f t="shared" si="2"/>
        <v>0</v>
      </c>
      <c r="D63" s="23">
        <v>0</v>
      </c>
      <c r="E63" s="24">
        <f t="shared" si="3"/>
        <v>0</v>
      </c>
      <c r="F63" s="25">
        <v>0</v>
      </c>
      <c r="G63" s="23">
        <v>0</v>
      </c>
      <c r="H63" s="24">
        <f t="shared" si="4"/>
        <v>0</v>
      </c>
      <c r="I63" s="23">
        <v>0</v>
      </c>
      <c r="J63" s="24">
        <f t="shared" si="5"/>
        <v>0</v>
      </c>
      <c r="K63" s="29"/>
    </row>
    <row r="64" spans="1:11" ht="15">
      <c r="A64" s="28" t="s">
        <v>91</v>
      </c>
      <c r="B64" s="23">
        <v>0</v>
      </c>
      <c r="C64" s="24">
        <f t="shared" si="2"/>
        <v>0</v>
      </c>
      <c r="D64" s="23">
        <v>0</v>
      </c>
      <c r="E64" s="24">
        <f t="shared" si="3"/>
        <v>0</v>
      </c>
      <c r="F64" s="29">
        <v>0</v>
      </c>
      <c r="G64" s="23">
        <v>0</v>
      </c>
      <c r="H64" s="24">
        <f t="shared" si="4"/>
        <v>0</v>
      </c>
      <c r="I64" s="23">
        <v>0</v>
      </c>
      <c r="J64" s="24">
        <f t="shared" si="5"/>
        <v>0</v>
      </c>
      <c r="K64" s="29">
        <v>0</v>
      </c>
    </row>
    <row r="65" spans="1:11" ht="15">
      <c r="A65" s="26" t="s">
        <v>19</v>
      </c>
      <c r="B65" s="23">
        <v>2</v>
      </c>
      <c r="C65" s="24">
        <f t="shared" si="2"/>
        <v>0.0857946753250653</v>
      </c>
      <c r="D65" s="23">
        <v>0</v>
      </c>
      <c r="E65" s="24">
        <f t="shared" si="3"/>
        <v>0</v>
      </c>
      <c r="F65" s="25">
        <v>100</v>
      </c>
      <c r="G65" s="23">
        <v>0</v>
      </c>
      <c r="H65" s="24">
        <f t="shared" si="4"/>
        <v>0</v>
      </c>
      <c r="I65" s="23">
        <v>0</v>
      </c>
      <c r="J65" s="24">
        <f t="shared" si="5"/>
        <v>0</v>
      </c>
      <c r="K65" s="25">
        <v>0</v>
      </c>
    </row>
    <row r="66" spans="1:11" ht="15">
      <c r="A66" s="26" t="s">
        <v>20</v>
      </c>
      <c r="B66" s="23">
        <v>0</v>
      </c>
      <c r="C66" s="24">
        <f t="shared" si="2"/>
        <v>0</v>
      </c>
      <c r="D66" s="23">
        <v>0</v>
      </c>
      <c r="E66" s="24">
        <f t="shared" si="3"/>
        <v>0</v>
      </c>
      <c r="F66" s="29">
        <v>100</v>
      </c>
      <c r="G66" s="23">
        <v>0</v>
      </c>
      <c r="H66" s="24">
        <f t="shared" si="4"/>
        <v>0</v>
      </c>
      <c r="I66" s="23">
        <v>0</v>
      </c>
      <c r="J66" s="24">
        <f t="shared" si="5"/>
        <v>0</v>
      </c>
      <c r="K66" s="29">
        <v>0</v>
      </c>
    </row>
    <row r="67" spans="1:11" ht="15">
      <c r="A67" s="26" t="s">
        <v>21</v>
      </c>
      <c r="B67" s="23">
        <v>0</v>
      </c>
      <c r="C67" s="24">
        <f t="shared" si="2"/>
        <v>0</v>
      </c>
      <c r="D67" s="23">
        <v>0</v>
      </c>
      <c r="E67" s="24">
        <f t="shared" si="3"/>
        <v>0</v>
      </c>
      <c r="F67" s="25">
        <v>0</v>
      </c>
      <c r="G67" s="23">
        <v>0</v>
      </c>
      <c r="H67" s="24">
        <f t="shared" si="4"/>
        <v>0</v>
      </c>
      <c r="I67" s="23">
        <v>0</v>
      </c>
      <c r="J67" s="24">
        <f t="shared" si="5"/>
        <v>0</v>
      </c>
      <c r="K67" s="29">
        <v>0</v>
      </c>
    </row>
    <row r="68" spans="1:11" ht="15">
      <c r="A68" s="26" t="s">
        <v>22</v>
      </c>
      <c r="B68" s="23">
        <v>1852</v>
      </c>
      <c r="C68" s="24">
        <f t="shared" si="2"/>
        <v>79.44586935101047</v>
      </c>
      <c r="D68" s="23">
        <v>1764</v>
      </c>
      <c r="E68" s="24">
        <f t="shared" si="3"/>
        <v>75.6959067138064</v>
      </c>
      <c r="F68" s="25">
        <f>(C68*100/E68)-100</f>
        <v>4.953983379024791</v>
      </c>
      <c r="G68" s="23">
        <v>392</v>
      </c>
      <c r="H68" s="24">
        <f t="shared" si="4"/>
        <v>120.54491220517237</v>
      </c>
      <c r="I68" s="23">
        <v>343</v>
      </c>
      <c r="J68" s="24">
        <f t="shared" si="5"/>
        <v>108.27259440707338</v>
      </c>
      <c r="K68" s="25">
        <f>(H68*100/J68)-100</f>
        <v>11.334648315490298</v>
      </c>
    </row>
    <row r="69" spans="1:11" ht="15">
      <c r="A69" s="26" t="s">
        <v>92</v>
      </c>
      <c r="B69" s="23">
        <v>48</v>
      </c>
      <c r="C69" s="24">
        <f t="shared" si="2"/>
        <v>2.059072207801567</v>
      </c>
      <c r="D69" s="23">
        <v>84</v>
      </c>
      <c r="E69" s="24">
        <f t="shared" si="3"/>
        <v>3.604566986371733</v>
      </c>
      <c r="F69" s="25">
        <f>(C69*100/E69)-100</f>
        <v>-42.87601768571437</v>
      </c>
      <c r="G69" s="23">
        <v>7</v>
      </c>
      <c r="H69" s="24">
        <f t="shared" si="4"/>
        <v>2.1525877179495065</v>
      </c>
      <c r="I69" s="23">
        <v>16</v>
      </c>
      <c r="J69" s="24">
        <f t="shared" si="5"/>
        <v>5.050616648726455</v>
      </c>
      <c r="K69" s="25">
        <f>(H69*100/J69)-100</f>
        <v>-57.379704941726374</v>
      </c>
    </row>
    <row r="70" spans="1:11" ht="15">
      <c r="A70" s="26" t="s">
        <v>116</v>
      </c>
      <c r="B70" s="23">
        <v>316</v>
      </c>
      <c r="C70" s="24">
        <f t="shared" si="2"/>
        <v>13.555558701360317</v>
      </c>
      <c r="D70" s="23">
        <v>94</v>
      </c>
      <c r="E70" s="24">
        <f t="shared" si="3"/>
        <v>4.03368210379694</v>
      </c>
      <c r="F70" s="25">
        <f>(C70*100/E70)-100</f>
        <v>236.05917255106328</v>
      </c>
      <c r="G70" s="23">
        <v>124</v>
      </c>
      <c r="H70" s="24">
        <f t="shared" si="4"/>
        <v>38.13155386081983</v>
      </c>
      <c r="I70" s="23">
        <v>43</v>
      </c>
      <c r="J70" s="24">
        <f t="shared" si="5"/>
        <v>13.573532243452348</v>
      </c>
      <c r="K70" s="25">
        <f>(H70*100/J70)-100</f>
        <v>180.92579865652783</v>
      </c>
    </row>
    <row r="71" spans="1:11" ht="15">
      <c r="A71" s="26" t="s">
        <v>23</v>
      </c>
      <c r="B71" s="23">
        <v>0</v>
      </c>
      <c r="C71" s="24">
        <f aca="true" t="shared" si="9" ref="C71:C120">B71*100000/2331147</f>
        <v>0</v>
      </c>
      <c r="D71" s="23">
        <v>0</v>
      </c>
      <c r="E71" s="24">
        <f t="shared" si="3"/>
        <v>0</v>
      </c>
      <c r="F71" s="25">
        <v>0</v>
      </c>
      <c r="G71" s="23">
        <v>0</v>
      </c>
      <c r="H71" s="24">
        <f aca="true" t="shared" si="10" ref="H71:H120">G71*100000/325190</f>
        <v>0</v>
      </c>
      <c r="I71" s="23">
        <v>0</v>
      </c>
      <c r="J71" s="24">
        <f aca="true" t="shared" si="11" ref="J71:J120">I71*100000/316793</f>
        <v>0</v>
      </c>
      <c r="K71" s="29">
        <v>0</v>
      </c>
    </row>
    <row r="72" spans="1:11" ht="15">
      <c r="A72" s="26" t="s">
        <v>24</v>
      </c>
      <c r="B72" s="23">
        <v>0</v>
      </c>
      <c r="C72" s="24">
        <f t="shared" si="9"/>
        <v>0</v>
      </c>
      <c r="D72" s="23">
        <v>0</v>
      </c>
      <c r="E72" s="24">
        <f aca="true" t="shared" si="12" ref="E72:E119">D72*100000/2330377</f>
        <v>0</v>
      </c>
      <c r="F72" s="29">
        <v>0</v>
      </c>
      <c r="G72" s="23">
        <v>0</v>
      </c>
      <c r="H72" s="24">
        <f t="shared" si="10"/>
        <v>0</v>
      </c>
      <c r="I72" s="23">
        <v>0</v>
      </c>
      <c r="J72" s="24">
        <f t="shared" si="11"/>
        <v>0</v>
      </c>
      <c r="K72" s="29">
        <v>0</v>
      </c>
    </row>
    <row r="73" spans="1:11" ht="15">
      <c r="A73" s="26" t="s">
        <v>25</v>
      </c>
      <c r="B73" s="23">
        <v>0</v>
      </c>
      <c r="C73" s="24">
        <f t="shared" si="9"/>
        <v>0</v>
      </c>
      <c r="D73" s="23">
        <v>0</v>
      </c>
      <c r="E73" s="24">
        <f t="shared" si="12"/>
        <v>0</v>
      </c>
      <c r="F73" s="25">
        <v>0</v>
      </c>
      <c r="G73" s="23">
        <v>0</v>
      </c>
      <c r="H73" s="24">
        <f t="shared" si="10"/>
        <v>0</v>
      </c>
      <c r="I73" s="23">
        <v>0</v>
      </c>
      <c r="J73" s="24">
        <f t="shared" si="11"/>
        <v>0</v>
      </c>
      <c r="K73" s="29">
        <v>0</v>
      </c>
    </row>
    <row r="74" spans="1:11" ht="15">
      <c r="A74" s="26" t="s">
        <v>26</v>
      </c>
      <c r="B74" s="23">
        <v>0</v>
      </c>
      <c r="C74" s="24">
        <f t="shared" si="9"/>
        <v>0</v>
      </c>
      <c r="D74" s="23">
        <v>0</v>
      </c>
      <c r="E74" s="24">
        <f t="shared" si="12"/>
        <v>0</v>
      </c>
      <c r="F74" s="25">
        <v>0</v>
      </c>
      <c r="G74" s="23">
        <v>0</v>
      </c>
      <c r="H74" s="24">
        <f t="shared" si="10"/>
        <v>0</v>
      </c>
      <c r="I74" s="23">
        <v>0</v>
      </c>
      <c r="J74" s="24">
        <f t="shared" si="11"/>
        <v>0</v>
      </c>
      <c r="K74" s="29">
        <v>0</v>
      </c>
    </row>
    <row r="75" spans="1:11" ht="15">
      <c r="A75" s="26" t="s">
        <v>27</v>
      </c>
      <c r="B75" s="31">
        <v>163</v>
      </c>
      <c r="C75" s="24">
        <f t="shared" si="9"/>
        <v>6.992266038992822</v>
      </c>
      <c r="D75" s="23">
        <v>174</v>
      </c>
      <c r="E75" s="24">
        <f t="shared" si="12"/>
        <v>7.46660304319859</v>
      </c>
      <c r="F75" s="25">
        <f>(C75*100/E75)-100</f>
        <v>-6.35278186695416</v>
      </c>
      <c r="G75" s="23">
        <v>97</v>
      </c>
      <c r="H75" s="24">
        <f t="shared" si="10"/>
        <v>29.828715520157445</v>
      </c>
      <c r="I75" s="23">
        <v>109</v>
      </c>
      <c r="J75" s="24">
        <f t="shared" si="11"/>
        <v>34.40732591944898</v>
      </c>
      <c r="K75" s="25">
        <f>(H75*100/J75)-100</f>
        <v>-13.30708003874095</v>
      </c>
    </row>
    <row r="76" spans="1:11" ht="15">
      <c r="A76" s="28" t="s">
        <v>28</v>
      </c>
      <c r="B76" s="23">
        <v>0</v>
      </c>
      <c r="C76" s="24">
        <f t="shared" si="9"/>
        <v>0</v>
      </c>
      <c r="D76" s="23">
        <v>0</v>
      </c>
      <c r="E76" s="24">
        <f t="shared" si="12"/>
        <v>0</v>
      </c>
      <c r="F76" s="25">
        <v>0</v>
      </c>
      <c r="G76" s="23">
        <v>0</v>
      </c>
      <c r="H76" s="24">
        <f t="shared" si="10"/>
        <v>0</v>
      </c>
      <c r="I76" s="23">
        <v>0</v>
      </c>
      <c r="J76" s="24">
        <f t="shared" si="11"/>
        <v>0</v>
      </c>
      <c r="K76" s="29">
        <v>0</v>
      </c>
    </row>
    <row r="77" spans="1:11" ht="15">
      <c r="A77" s="26" t="s">
        <v>29</v>
      </c>
      <c r="B77" s="23">
        <v>0</v>
      </c>
      <c r="C77" s="24">
        <f t="shared" si="9"/>
        <v>0</v>
      </c>
      <c r="D77" s="23">
        <v>0</v>
      </c>
      <c r="E77" s="24">
        <f t="shared" si="12"/>
        <v>0</v>
      </c>
      <c r="F77" s="25">
        <v>0</v>
      </c>
      <c r="G77" s="23">
        <v>0</v>
      </c>
      <c r="H77" s="24">
        <f t="shared" si="10"/>
        <v>0</v>
      </c>
      <c r="I77" s="23">
        <v>0</v>
      </c>
      <c r="J77" s="24">
        <f t="shared" si="11"/>
        <v>0</v>
      </c>
      <c r="K77" s="29">
        <v>0</v>
      </c>
    </row>
    <row r="78" spans="1:11" ht="15">
      <c r="A78" s="26" t="s">
        <v>93</v>
      </c>
      <c r="B78" s="23">
        <v>79</v>
      </c>
      <c r="C78" s="24">
        <f t="shared" si="9"/>
        <v>3.3888896753400792</v>
      </c>
      <c r="D78" s="23">
        <v>87</v>
      </c>
      <c r="E78" s="24">
        <f t="shared" si="12"/>
        <v>3.733301521599295</v>
      </c>
      <c r="F78" s="25">
        <f aca="true" t="shared" si="13" ref="F78:F91">(C78*100/E78)-100</f>
        <v>-9.225395920115076</v>
      </c>
      <c r="G78" s="23">
        <v>47</v>
      </c>
      <c r="H78" s="24">
        <f t="shared" si="10"/>
        <v>14.453088963375258</v>
      </c>
      <c r="I78" s="23">
        <v>61</v>
      </c>
      <c r="J78" s="24">
        <f t="shared" si="11"/>
        <v>19.25547597326961</v>
      </c>
      <c r="K78" s="25">
        <f>(H78*100/J78)-100</f>
        <v>-24.940370295499378</v>
      </c>
    </row>
    <row r="79" spans="1:11" ht="38.25">
      <c r="A79" s="22" t="s">
        <v>94</v>
      </c>
      <c r="B79" s="23">
        <v>253</v>
      </c>
      <c r="C79" s="24">
        <f t="shared" si="9"/>
        <v>10.85302642862076</v>
      </c>
      <c r="D79" s="23">
        <v>270</v>
      </c>
      <c r="E79" s="24">
        <f t="shared" si="12"/>
        <v>11.58610817048057</v>
      </c>
      <c r="F79" s="25">
        <f t="shared" si="13"/>
        <v>-6.3272475198149465</v>
      </c>
      <c r="G79" s="23">
        <v>3</v>
      </c>
      <c r="H79" s="24">
        <f t="shared" si="10"/>
        <v>0.9225375934069313</v>
      </c>
      <c r="I79" s="23">
        <v>2</v>
      </c>
      <c r="J79" s="24">
        <f t="shared" si="11"/>
        <v>0.6313270810908069</v>
      </c>
      <c r="K79" s="25">
        <f>(H79*100/J79)-100</f>
        <v>46.12672591408099</v>
      </c>
    </row>
    <row r="80" spans="1:11" ht="15">
      <c r="A80" s="26" t="s">
        <v>95</v>
      </c>
      <c r="B80" s="23">
        <v>245</v>
      </c>
      <c r="C80" s="24">
        <f t="shared" si="9"/>
        <v>10.5098477273205</v>
      </c>
      <c r="D80" s="23">
        <v>259</v>
      </c>
      <c r="E80" s="24">
        <f t="shared" si="12"/>
        <v>11.114081541312844</v>
      </c>
      <c r="F80" s="25">
        <f t="shared" si="13"/>
        <v>-5.436650898648793</v>
      </c>
      <c r="G80" s="23">
        <v>3</v>
      </c>
      <c r="H80" s="24">
        <f t="shared" si="10"/>
        <v>0.9225375934069313</v>
      </c>
      <c r="I80" s="23">
        <v>1</v>
      </c>
      <c r="J80" s="24">
        <f t="shared" si="11"/>
        <v>0.31566354054540346</v>
      </c>
      <c r="K80" s="25">
        <f>(H80*100/J80)-100</f>
        <v>192.25345182816199</v>
      </c>
    </row>
    <row r="81" spans="1:11" ht="25.5">
      <c r="A81" s="22" t="s">
        <v>106</v>
      </c>
      <c r="B81" s="23">
        <v>109</v>
      </c>
      <c r="C81" s="24">
        <f t="shared" si="9"/>
        <v>4.675809805216059</v>
      </c>
      <c r="D81" s="23">
        <v>114</v>
      </c>
      <c r="E81" s="24">
        <f t="shared" si="12"/>
        <v>4.8919123386473515</v>
      </c>
      <c r="F81" s="25">
        <f t="shared" si="13"/>
        <v>-4.417547136403641</v>
      </c>
      <c r="G81" s="23">
        <v>0</v>
      </c>
      <c r="H81" s="24">
        <f t="shared" si="10"/>
        <v>0</v>
      </c>
      <c r="I81" s="23">
        <v>0</v>
      </c>
      <c r="J81" s="24">
        <f t="shared" si="11"/>
        <v>0</v>
      </c>
      <c r="K81" s="25">
        <v>0</v>
      </c>
    </row>
    <row r="82" spans="1:11" ht="15">
      <c r="A82" s="26" t="s">
        <v>30</v>
      </c>
      <c r="B82" s="23">
        <v>112</v>
      </c>
      <c r="C82" s="24">
        <f t="shared" si="9"/>
        <v>4.804501818203657</v>
      </c>
      <c r="D82" s="23">
        <v>100</v>
      </c>
      <c r="E82" s="24">
        <f t="shared" si="12"/>
        <v>4.291151174252063</v>
      </c>
      <c r="F82" s="25">
        <f t="shared" si="13"/>
        <v>11.963005335999839</v>
      </c>
      <c r="G82" s="23">
        <v>0</v>
      </c>
      <c r="H82" s="24">
        <f t="shared" si="10"/>
        <v>0</v>
      </c>
      <c r="I82" s="23">
        <v>0</v>
      </c>
      <c r="J82" s="24">
        <f t="shared" si="11"/>
        <v>0</v>
      </c>
      <c r="K82" s="25">
        <v>0</v>
      </c>
    </row>
    <row r="83" spans="1:11" ht="15">
      <c r="A83" s="26" t="s">
        <v>96</v>
      </c>
      <c r="B83" s="23">
        <v>40</v>
      </c>
      <c r="C83" s="24">
        <f t="shared" si="9"/>
        <v>1.715893506501306</v>
      </c>
      <c r="D83" s="23">
        <v>45</v>
      </c>
      <c r="E83" s="24">
        <f t="shared" si="12"/>
        <v>1.9310180284134284</v>
      </c>
      <c r="F83" s="25">
        <f t="shared" si="13"/>
        <v>-11.140471955555697</v>
      </c>
      <c r="G83" s="23">
        <v>0</v>
      </c>
      <c r="H83" s="24">
        <f t="shared" si="10"/>
        <v>0</v>
      </c>
      <c r="I83" s="23">
        <v>0</v>
      </c>
      <c r="J83" s="24">
        <f t="shared" si="11"/>
        <v>0</v>
      </c>
      <c r="K83" s="29">
        <v>0</v>
      </c>
    </row>
    <row r="84" spans="1:11" ht="63.75">
      <c r="A84" s="22" t="s">
        <v>112</v>
      </c>
      <c r="B84" s="23">
        <v>252</v>
      </c>
      <c r="C84" s="24">
        <f t="shared" si="9"/>
        <v>10.810129090958227</v>
      </c>
      <c r="D84" s="23">
        <v>209</v>
      </c>
      <c r="E84" s="24">
        <f t="shared" si="12"/>
        <v>8.968505954186812</v>
      </c>
      <c r="F84" s="25">
        <f t="shared" si="13"/>
        <v>20.5343358880381</v>
      </c>
      <c r="G84" s="23">
        <v>1</v>
      </c>
      <c r="H84" s="24">
        <f t="shared" si="10"/>
        <v>0.30751253113564375</v>
      </c>
      <c r="I84" s="23">
        <v>0</v>
      </c>
      <c r="J84" s="24">
        <f t="shared" si="11"/>
        <v>0</v>
      </c>
      <c r="K84" s="25">
        <v>100</v>
      </c>
    </row>
    <row r="85" spans="1:11" ht="38.25">
      <c r="A85" s="22" t="s">
        <v>97</v>
      </c>
      <c r="B85" s="23">
        <v>154648</v>
      </c>
      <c r="C85" s="24">
        <f t="shared" si="9"/>
        <v>6633.9874748353495</v>
      </c>
      <c r="D85" s="23">
        <v>124421</v>
      </c>
      <c r="E85" s="24">
        <f t="shared" si="12"/>
        <v>5339.093202516159</v>
      </c>
      <c r="F85" s="25">
        <f t="shared" si="13"/>
        <v>24.25307487999919</v>
      </c>
      <c r="G85" s="23">
        <v>87687</v>
      </c>
      <c r="H85" s="24">
        <f t="shared" si="10"/>
        <v>26964.851317691195</v>
      </c>
      <c r="I85" s="23">
        <v>77204</v>
      </c>
      <c r="J85" s="24">
        <f t="shared" si="11"/>
        <v>24370.48798426733</v>
      </c>
      <c r="K85" s="25">
        <f aca="true" t="shared" si="14" ref="K85:K91">(H85*100/J85)-100</f>
        <v>10.645512453828118</v>
      </c>
    </row>
    <row r="86" spans="1:11" ht="25.5">
      <c r="A86" s="22" t="s">
        <v>98</v>
      </c>
      <c r="B86" s="23">
        <v>153555</v>
      </c>
      <c r="C86" s="24">
        <f t="shared" si="9"/>
        <v>6587.100684770201</v>
      </c>
      <c r="D86" s="23">
        <v>124021</v>
      </c>
      <c r="E86" s="24">
        <f t="shared" si="12"/>
        <v>5321.928597819151</v>
      </c>
      <c r="F86" s="25">
        <f t="shared" si="13"/>
        <v>23.77281212433965</v>
      </c>
      <c r="G86" s="23">
        <v>87310</v>
      </c>
      <c r="H86" s="24">
        <f t="shared" si="10"/>
        <v>26848.91909345306</v>
      </c>
      <c r="I86" s="23">
        <v>76976</v>
      </c>
      <c r="J86" s="24">
        <f t="shared" si="11"/>
        <v>24298.516697022977</v>
      </c>
      <c r="K86" s="25">
        <f t="shared" si="14"/>
        <v>10.496123809658542</v>
      </c>
    </row>
    <row r="87" spans="1:11" ht="15">
      <c r="A87" s="26" t="s">
        <v>31</v>
      </c>
      <c r="B87" s="23">
        <v>1093</v>
      </c>
      <c r="C87" s="24">
        <f t="shared" si="9"/>
        <v>46.88679006514818</v>
      </c>
      <c r="D87" s="23">
        <v>400</v>
      </c>
      <c r="E87" s="24">
        <f t="shared" si="12"/>
        <v>17.16460469700825</v>
      </c>
      <c r="F87" s="25">
        <f t="shared" si="13"/>
        <v>173.15974292912455</v>
      </c>
      <c r="G87" s="23">
        <v>377</v>
      </c>
      <c r="H87" s="24">
        <f t="shared" si="10"/>
        <v>115.9322242381377</v>
      </c>
      <c r="I87" s="23">
        <v>228</v>
      </c>
      <c r="J87" s="24">
        <f t="shared" si="11"/>
        <v>71.97128724435198</v>
      </c>
      <c r="K87" s="25">
        <f t="shared" si="14"/>
        <v>61.08121540821213</v>
      </c>
    </row>
    <row r="88" spans="1:11" ht="15">
      <c r="A88" s="26" t="s">
        <v>107</v>
      </c>
      <c r="B88" s="23">
        <v>3966</v>
      </c>
      <c r="C88" s="24">
        <f t="shared" si="9"/>
        <v>170.13084116960448</v>
      </c>
      <c r="D88" s="23">
        <v>2264</v>
      </c>
      <c r="E88" s="24">
        <f t="shared" si="12"/>
        <v>97.1516625850667</v>
      </c>
      <c r="F88" s="25">
        <f t="shared" si="13"/>
        <v>75.11881592416049</v>
      </c>
      <c r="G88" s="23">
        <v>1107</v>
      </c>
      <c r="H88" s="24">
        <f t="shared" si="10"/>
        <v>340.41637196715766</v>
      </c>
      <c r="I88" s="23">
        <v>728</v>
      </c>
      <c r="J88" s="24">
        <f t="shared" si="11"/>
        <v>229.80305751705373</v>
      </c>
      <c r="K88" s="25">
        <f t="shared" si="14"/>
        <v>48.13396116015355</v>
      </c>
    </row>
    <row r="89" spans="1:11" ht="15">
      <c r="A89" s="26" t="s">
        <v>108</v>
      </c>
      <c r="B89" s="23">
        <v>30</v>
      </c>
      <c r="C89" s="24">
        <f t="shared" si="9"/>
        <v>1.2869201298759796</v>
      </c>
      <c r="D89" s="23">
        <v>18</v>
      </c>
      <c r="E89" s="24">
        <f t="shared" si="12"/>
        <v>0.7724072113653714</v>
      </c>
      <c r="F89" s="25">
        <f t="shared" si="13"/>
        <v>66.6116150833331</v>
      </c>
      <c r="G89" s="23">
        <v>7</v>
      </c>
      <c r="H89" s="24">
        <f t="shared" si="10"/>
        <v>2.1525877179495065</v>
      </c>
      <c r="I89" s="23">
        <v>14</v>
      </c>
      <c r="J89" s="24">
        <f t="shared" si="11"/>
        <v>4.419289567635649</v>
      </c>
      <c r="K89" s="25">
        <f t="shared" si="14"/>
        <v>-51.291091361973</v>
      </c>
    </row>
    <row r="90" spans="1:11" ht="15">
      <c r="A90" s="26" t="s">
        <v>109</v>
      </c>
      <c r="B90" s="23">
        <v>645</v>
      </c>
      <c r="C90" s="24">
        <f t="shared" si="9"/>
        <v>27.66878279233356</v>
      </c>
      <c r="D90" s="23">
        <v>487</v>
      </c>
      <c r="E90" s="24">
        <f t="shared" si="12"/>
        <v>20.89790621860755</v>
      </c>
      <c r="F90" s="25">
        <f t="shared" si="13"/>
        <v>32.39978447073901</v>
      </c>
      <c r="G90" s="23">
        <v>130</v>
      </c>
      <c r="H90" s="24">
        <f t="shared" si="10"/>
        <v>39.97662904763369</v>
      </c>
      <c r="I90" s="23">
        <v>86</v>
      </c>
      <c r="J90" s="24">
        <f t="shared" si="11"/>
        <v>27.147064486904696</v>
      </c>
      <c r="K90" s="25">
        <f t="shared" si="14"/>
        <v>47.259491231244425</v>
      </c>
    </row>
    <row r="91" spans="1:11" ht="25.5">
      <c r="A91" s="22" t="s">
        <v>110</v>
      </c>
      <c r="B91" s="23">
        <v>56</v>
      </c>
      <c r="C91" s="24">
        <f t="shared" si="9"/>
        <v>2.4022509091018285</v>
      </c>
      <c r="D91" s="23">
        <v>41</v>
      </c>
      <c r="E91" s="24">
        <f t="shared" si="12"/>
        <v>1.759371981443346</v>
      </c>
      <c r="F91" s="25">
        <f t="shared" si="13"/>
        <v>36.540250409755885</v>
      </c>
      <c r="G91" s="23">
        <v>4</v>
      </c>
      <c r="H91" s="24">
        <f t="shared" si="10"/>
        <v>1.230050124542575</v>
      </c>
      <c r="I91" s="23">
        <v>5</v>
      </c>
      <c r="J91" s="24">
        <f t="shared" si="11"/>
        <v>1.5783177027270174</v>
      </c>
      <c r="K91" s="25">
        <f t="shared" si="14"/>
        <v>-22.065746179156818</v>
      </c>
    </row>
    <row r="92" spans="1:11" ht="15">
      <c r="A92" s="30" t="s">
        <v>99</v>
      </c>
      <c r="B92" s="23">
        <v>1</v>
      </c>
      <c r="C92" s="24">
        <f t="shared" si="9"/>
        <v>0.04289733766253265</v>
      </c>
      <c r="D92" s="23">
        <v>0</v>
      </c>
      <c r="E92" s="24">
        <f t="shared" si="12"/>
        <v>0</v>
      </c>
      <c r="F92" s="25">
        <v>100</v>
      </c>
      <c r="G92" s="23">
        <v>1</v>
      </c>
      <c r="H92" s="24">
        <f t="shared" si="10"/>
        <v>0.30751253113564375</v>
      </c>
      <c r="I92" s="23">
        <v>0</v>
      </c>
      <c r="J92" s="24">
        <f t="shared" si="11"/>
        <v>0</v>
      </c>
      <c r="K92" s="25">
        <v>100</v>
      </c>
    </row>
    <row r="93" spans="1:11" ht="15">
      <c r="A93" s="26" t="s">
        <v>100</v>
      </c>
      <c r="B93" s="23">
        <v>4</v>
      </c>
      <c r="C93" s="24">
        <f t="shared" si="9"/>
        <v>0.1715893506501306</v>
      </c>
      <c r="D93" s="23">
        <v>16</v>
      </c>
      <c r="E93" s="24">
        <f t="shared" si="12"/>
        <v>0.68658418788033</v>
      </c>
      <c r="F93" s="25">
        <f>(C93*100/E93)-100</f>
        <v>-75.00825773750003</v>
      </c>
      <c r="G93" s="23">
        <v>2</v>
      </c>
      <c r="H93" s="24">
        <f t="shared" si="10"/>
        <v>0.6150250622712875</v>
      </c>
      <c r="I93" s="23">
        <v>6</v>
      </c>
      <c r="J93" s="24">
        <f t="shared" si="11"/>
        <v>1.8939812432724208</v>
      </c>
      <c r="K93" s="25">
        <f>(H93*100/J93)-100</f>
        <v>-67.52739424131533</v>
      </c>
    </row>
    <row r="94" spans="1:11" ht="15">
      <c r="A94" s="26" t="s">
        <v>32</v>
      </c>
      <c r="B94" s="23">
        <v>157</v>
      </c>
      <c r="C94" s="24">
        <f t="shared" si="9"/>
        <v>6.734882013017626</v>
      </c>
      <c r="D94" s="23">
        <v>101</v>
      </c>
      <c r="E94" s="24">
        <f t="shared" si="12"/>
        <v>4.334062685994584</v>
      </c>
      <c r="F94" s="25">
        <f>(C94*100/E94)-100</f>
        <v>55.394199414356194</v>
      </c>
      <c r="G94" s="23">
        <v>130</v>
      </c>
      <c r="H94" s="24">
        <f t="shared" si="10"/>
        <v>39.97662904763369</v>
      </c>
      <c r="I94" s="23">
        <v>88</v>
      </c>
      <c r="J94" s="24">
        <f t="shared" si="11"/>
        <v>27.778391567995506</v>
      </c>
      <c r="K94" s="25">
        <f>(H94*100/J94)-100</f>
        <v>43.91268461235251</v>
      </c>
    </row>
    <row r="95" spans="1:11" ht="15">
      <c r="A95" s="26" t="s">
        <v>33</v>
      </c>
      <c r="B95" s="23">
        <v>38</v>
      </c>
      <c r="C95" s="24">
        <f t="shared" si="9"/>
        <v>1.6300988311762408</v>
      </c>
      <c r="D95" s="23">
        <v>31</v>
      </c>
      <c r="E95" s="24">
        <f t="shared" si="12"/>
        <v>1.3302568640181396</v>
      </c>
      <c r="F95" s="25">
        <f>(C95*100/E95)-100</f>
        <v>22.540155609677228</v>
      </c>
      <c r="G95" s="23">
        <v>12</v>
      </c>
      <c r="H95" s="24">
        <f t="shared" si="10"/>
        <v>3.6901503736277252</v>
      </c>
      <c r="I95" s="23">
        <v>10</v>
      </c>
      <c r="J95" s="24">
        <f t="shared" si="11"/>
        <v>3.156635405454035</v>
      </c>
      <c r="K95" s="25">
        <f>(H95*100/J95)-100</f>
        <v>16.901380731264794</v>
      </c>
    </row>
    <row r="96" spans="1:11" ht="15">
      <c r="A96" s="26" t="s">
        <v>34</v>
      </c>
      <c r="B96" s="23">
        <v>1</v>
      </c>
      <c r="C96" s="24">
        <f t="shared" si="9"/>
        <v>0.04289733766253265</v>
      </c>
      <c r="D96" s="23">
        <v>0</v>
      </c>
      <c r="E96" s="24">
        <f t="shared" si="12"/>
        <v>0</v>
      </c>
      <c r="F96" s="25">
        <v>100</v>
      </c>
      <c r="G96" s="23">
        <v>0</v>
      </c>
      <c r="H96" s="24">
        <f t="shared" si="10"/>
        <v>0</v>
      </c>
      <c r="I96" s="23">
        <v>0</v>
      </c>
      <c r="J96" s="24">
        <f t="shared" si="11"/>
        <v>0</v>
      </c>
      <c r="K96" s="25">
        <v>0</v>
      </c>
    </row>
    <row r="97" spans="1:11" ht="15">
      <c r="A97" s="26" t="s">
        <v>118</v>
      </c>
      <c r="B97" s="23">
        <v>1</v>
      </c>
      <c r="C97" s="24">
        <f t="shared" si="9"/>
        <v>0.04289733766253265</v>
      </c>
      <c r="D97" s="23">
        <v>0</v>
      </c>
      <c r="E97" s="24">
        <f t="shared" si="12"/>
        <v>0</v>
      </c>
      <c r="F97" s="25">
        <v>100</v>
      </c>
      <c r="G97" s="23">
        <v>1</v>
      </c>
      <c r="H97" s="24">
        <f t="shared" si="10"/>
        <v>0.30751253113564375</v>
      </c>
      <c r="I97" s="23">
        <v>0</v>
      </c>
      <c r="J97" s="24">
        <f t="shared" si="11"/>
        <v>0</v>
      </c>
      <c r="K97" s="25">
        <v>100</v>
      </c>
    </row>
    <row r="98" spans="1:11" ht="15">
      <c r="A98" s="28" t="s">
        <v>35</v>
      </c>
      <c r="B98" s="23">
        <v>0</v>
      </c>
      <c r="C98" s="24">
        <f t="shared" si="9"/>
        <v>0</v>
      </c>
      <c r="D98" s="23">
        <v>1</v>
      </c>
      <c r="E98" s="24">
        <f t="shared" si="12"/>
        <v>0.04291151174252063</v>
      </c>
      <c r="F98" s="25">
        <v>-100</v>
      </c>
      <c r="G98" s="23">
        <v>0</v>
      </c>
      <c r="H98" s="24">
        <f t="shared" si="10"/>
        <v>0</v>
      </c>
      <c r="I98" s="23">
        <v>0</v>
      </c>
      <c r="J98" s="24">
        <f t="shared" si="11"/>
        <v>0</v>
      </c>
      <c r="K98" s="29">
        <v>0</v>
      </c>
    </row>
    <row r="99" spans="1:11" ht="15">
      <c r="A99" s="26" t="s">
        <v>36</v>
      </c>
      <c r="B99" s="23">
        <v>0</v>
      </c>
      <c r="C99" s="24">
        <f t="shared" si="9"/>
        <v>0</v>
      </c>
      <c r="D99" s="23">
        <v>0</v>
      </c>
      <c r="E99" s="24">
        <f t="shared" si="12"/>
        <v>0</v>
      </c>
      <c r="F99" s="29">
        <v>0</v>
      </c>
      <c r="G99" s="23">
        <v>0</v>
      </c>
      <c r="H99" s="24">
        <f t="shared" si="10"/>
        <v>0</v>
      </c>
      <c r="I99" s="23">
        <v>0</v>
      </c>
      <c r="J99" s="24">
        <f t="shared" si="11"/>
        <v>0</v>
      </c>
      <c r="K99" s="29">
        <v>0</v>
      </c>
    </row>
    <row r="100" spans="1:11" ht="15">
      <c r="A100" s="28" t="s">
        <v>101</v>
      </c>
      <c r="B100" s="23">
        <v>0</v>
      </c>
      <c r="C100" s="24">
        <f t="shared" si="9"/>
        <v>0</v>
      </c>
      <c r="D100" s="23">
        <v>0</v>
      </c>
      <c r="E100" s="24">
        <f t="shared" si="12"/>
        <v>0</v>
      </c>
      <c r="F100" s="25">
        <v>0</v>
      </c>
      <c r="G100" s="23">
        <v>0</v>
      </c>
      <c r="H100" s="24">
        <f t="shared" si="10"/>
        <v>0</v>
      </c>
      <c r="I100" s="23">
        <v>0</v>
      </c>
      <c r="J100" s="24">
        <f t="shared" si="11"/>
        <v>0</v>
      </c>
      <c r="K100" s="25">
        <v>0</v>
      </c>
    </row>
    <row r="101" spans="1:11" ht="15">
      <c r="A101" s="26" t="s">
        <v>37</v>
      </c>
      <c r="B101" s="23">
        <v>65</v>
      </c>
      <c r="C101" s="24">
        <f t="shared" si="9"/>
        <v>2.7883269480646224</v>
      </c>
      <c r="D101" s="23">
        <v>50</v>
      </c>
      <c r="E101" s="24">
        <f t="shared" si="12"/>
        <v>2.1455755871260314</v>
      </c>
      <c r="F101" s="25">
        <f>(C101*100/E101)-100</f>
        <v>29.957059764999826</v>
      </c>
      <c r="G101" s="23">
        <v>58</v>
      </c>
      <c r="H101" s="24">
        <f t="shared" si="10"/>
        <v>17.83572680586734</v>
      </c>
      <c r="I101" s="23">
        <v>46</v>
      </c>
      <c r="J101" s="24">
        <f t="shared" si="11"/>
        <v>14.520522865088559</v>
      </c>
      <c r="K101" s="25">
        <f>(H101*100/J101)-100</f>
        <v>22.831160913285487</v>
      </c>
    </row>
    <row r="102" spans="1:11" ht="15">
      <c r="A102" s="26" t="s">
        <v>38</v>
      </c>
      <c r="B102" s="23">
        <v>0</v>
      </c>
      <c r="C102" s="24">
        <f t="shared" si="9"/>
        <v>0</v>
      </c>
      <c r="D102" s="23">
        <v>0</v>
      </c>
      <c r="E102" s="24">
        <f t="shared" si="12"/>
        <v>0</v>
      </c>
      <c r="F102" s="25">
        <v>0</v>
      </c>
      <c r="G102" s="23">
        <v>0</v>
      </c>
      <c r="H102" s="24">
        <f t="shared" si="10"/>
        <v>0</v>
      </c>
      <c r="I102" s="23">
        <v>0</v>
      </c>
      <c r="J102" s="24">
        <f t="shared" si="11"/>
        <v>0</v>
      </c>
      <c r="K102" s="29">
        <v>0</v>
      </c>
    </row>
    <row r="103" spans="1:11" ht="15">
      <c r="A103" s="26" t="s">
        <v>39</v>
      </c>
      <c r="B103" s="23">
        <v>2</v>
      </c>
      <c r="C103" s="24">
        <f t="shared" si="9"/>
        <v>0.0857946753250653</v>
      </c>
      <c r="D103" s="23">
        <v>4</v>
      </c>
      <c r="E103" s="24">
        <f t="shared" si="12"/>
        <v>0.1716460469700825</v>
      </c>
      <c r="F103" s="25">
        <f>(C103*100/E103)-100</f>
        <v>-50.01651547500008</v>
      </c>
      <c r="G103" s="23">
        <v>1</v>
      </c>
      <c r="H103" s="24">
        <f t="shared" si="10"/>
        <v>0.30751253113564375</v>
      </c>
      <c r="I103" s="23">
        <v>0</v>
      </c>
      <c r="J103" s="24">
        <f t="shared" si="11"/>
        <v>0</v>
      </c>
      <c r="K103" s="25">
        <v>100</v>
      </c>
    </row>
    <row r="104" spans="1:11" ht="15">
      <c r="A104" s="26" t="s">
        <v>40</v>
      </c>
      <c r="B104" s="23">
        <v>0</v>
      </c>
      <c r="C104" s="24">
        <f t="shared" si="9"/>
        <v>0</v>
      </c>
      <c r="D104" s="23">
        <v>0</v>
      </c>
      <c r="E104" s="24">
        <f t="shared" si="12"/>
        <v>0</v>
      </c>
      <c r="F104" s="29">
        <v>0</v>
      </c>
      <c r="G104" s="23">
        <v>0</v>
      </c>
      <c r="H104" s="24">
        <f t="shared" si="10"/>
        <v>0</v>
      </c>
      <c r="I104" s="23">
        <v>0</v>
      </c>
      <c r="J104" s="24">
        <f t="shared" si="11"/>
        <v>0</v>
      </c>
      <c r="K104" s="29">
        <v>0</v>
      </c>
    </row>
    <row r="105" spans="1:11" ht="15">
      <c r="A105" s="26" t="s">
        <v>102</v>
      </c>
      <c r="B105" s="23">
        <v>0</v>
      </c>
      <c r="C105" s="24">
        <f t="shared" si="9"/>
        <v>0</v>
      </c>
      <c r="D105" s="23">
        <v>0</v>
      </c>
      <c r="E105" s="24">
        <f t="shared" si="12"/>
        <v>0</v>
      </c>
      <c r="F105" s="25">
        <v>0</v>
      </c>
      <c r="G105" s="23">
        <v>0</v>
      </c>
      <c r="H105" s="24">
        <f t="shared" si="10"/>
        <v>0</v>
      </c>
      <c r="I105" s="23">
        <v>0</v>
      </c>
      <c r="J105" s="24">
        <f t="shared" si="11"/>
        <v>0</v>
      </c>
      <c r="K105" s="25">
        <v>0</v>
      </c>
    </row>
    <row r="106" spans="1:11" ht="15">
      <c r="A106" s="26" t="s">
        <v>41</v>
      </c>
      <c r="B106" s="23">
        <v>8</v>
      </c>
      <c r="C106" s="24">
        <f t="shared" si="9"/>
        <v>0.3431787013002612</v>
      </c>
      <c r="D106" s="23">
        <v>14</v>
      </c>
      <c r="E106" s="24">
        <f t="shared" si="12"/>
        <v>0.6007611643952888</v>
      </c>
      <c r="F106" s="25">
        <f>(C106*100/E106)-100</f>
        <v>-42.87601768571438</v>
      </c>
      <c r="G106" s="23">
        <v>6</v>
      </c>
      <c r="H106" s="24">
        <f t="shared" si="10"/>
        <v>1.8450751868138626</v>
      </c>
      <c r="I106" s="23">
        <v>8</v>
      </c>
      <c r="J106" s="24">
        <f t="shared" si="11"/>
        <v>2.5253083243632277</v>
      </c>
      <c r="K106" s="25">
        <f>(H106*100/J106)-100</f>
        <v>-26.936637042959504</v>
      </c>
    </row>
    <row r="107" spans="1:11" ht="15">
      <c r="A107" s="26" t="s">
        <v>42</v>
      </c>
      <c r="B107" s="23">
        <v>0</v>
      </c>
      <c r="C107" s="24">
        <f t="shared" si="9"/>
        <v>0</v>
      </c>
      <c r="D107" s="23">
        <v>0</v>
      </c>
      <c r="E107" s="24">
        <f t="shared" si="12"/>
        <v>0</v>
      </c>
      <c r="F107" s="25">
        <v>0</v>
      </c>
      <c r="G107" s="23">
        <v>0</v>
      </c>
      <c r="H107" s="24">
        <f t="shared" si="10"/>
        <v>0</v>
      </c>
      <c r="I107" s="23">
        <v>0</v>
      </c>
      <c r="J107" s="24">
        <f t="shared" si="11"/>
        <v>0</v>
      </c>
      <c r="K107" s="25">
        <v>0</v>
      </c>
    </row>
    <row r="108" spans="1:11" ht="15">
      <c r="A108" s="26" t="s">
        <v>43</v>
      </c>
      <c r="B108" s="23">
        <v>394</v>
      </c>
      <c r="C108" s="24">
        <f t="shared" si="9"/>
        <v>16.901551039037866</v>
      </c>
      <c r="D108" s="23">
        <v>429</v>
      </c>
      <c r="E108" s="24">
        <f t="shared" si="12"/>
        <v>18.40903853754135</v>
      </c>
      <c r="F108" s="25">
        <f>(C108*100/E108)-100</f>
        <v>-8.188844275757702</v>
      </c>
      <c r="G108" s="23">
        <v>379</v>
      </c>
      <c r="H108" s="24">
        <f t="shared" si="10"/>
        <v>116.54724930040899</v>
      </c>
      <c r="I108" s="23">
        <v>417</v>
      </c>
      <c r="J108" s="24">
        <f t="shared" si="11"/>
        <v>131.63169640743325</v>
      </c>
      <c r="K108" s="25">
        <f>(H108*100/J108)-100</f>
        <v>-11.45958573711161</v>
      </c>
    </row>
    <row r="109" spans="1:11" ht="15">
      <c r="A109" s="28" t="s">
        <v>44</v>
      </c>
      <c r="B109" s="23">
        <v>0</v>
      </c>
      <c r="C109" s="24">
        <f t="shared" si="9"/>
        <v>0</v>
      </c>
      <c r="D109" s="23">
        <v>0</v>
      </c>
      <c r="E109" s="24">
        <f t="shared" si="12"/>
        <v>0</v>
      </c>
      <c r="F109" s="25">
        <v>0</v>
      </c>
      <c r="G109" s="23">
        <v>0</v>
      </c>
      <c r="H109" s="24">
        <f t="shared" si="10"/>
        <v>0</v>
      </c>
      <c r="I109" s="23">
        <v>0</v>
      </c>
      <c r="J109" s="24">
        <f t="shared" si="11"/>
        <v>0</v>
      </c>
      <c r="K109" s="25">
        <v>0</v>
      </c>
    </row>
    <row r="110" spans="1:11" ht="15">
      <c r="A110" s="26" t="s">
        <v>45</v>
      </c>
      <c r="B110" s="23">
        <v>0</v>
      </c>
      <c r="C110" s="24">
        <f t="shared" si="9"/>
        <v>0</v>
      </c>
      <c r="D110" s="23">
        <v>3</v>
      </c>
      <c r="E110" s="24">
        <f t="shared" si="12"/>
        <v>0.1287345352275619</v>
      </c>
      <c r="F110" s="25">
        <f>(C110*100/E110)-100</f>
        <v>-100</v>
      </c>
      <c r="G110" s="23">
        <v>0</v>
      </c>
      <c r="H110" s="24">
        <f t="shared" si="10"/>
        <v>0</v>
      </c>
      <c r="I110" s="23">
        <v>2</v>
      </c>
      <c r="J110" s="24">
        <f t="shared" si="11"/>
        <v>0.6313270810908069</v>
      </c>
      <c r="K110" s="25">
        <f>(H110*100/J110)-100</f>
        <v>-100</v>
      </c>
    </row>
    <row r="111" spans="1:11" ht="15">
      <c r="A111" s="26" t="s">
        <v>46</v>
      </c>
      <c r="B111" s="23">
        <v>0</v>
      </c>
      <c r="C111" s="24">
        <f t="shared" si="9"/>
        <v>0</v>
      </c>
      <c r="D111" s="23">
        <v>0</v>
      </c>
      <c r="E111" s="24">
        <f t="shared" si="12"/>
        <v>0</v>
      </c>
      <c r="F111" s="25">
        <v>0</v>
      </c>
      <c r="G111" s="23">
        <v>0</v>
      </c>
      <c r="H111" s="24">
        <f t="shared" si="10"/>
        <v>0</v>
      </c>
      <c r="I111" s="23">
        <v>0</v>
      </c>
      <c r="J111" s="24">
        <f t="shared" si="11"/>
        <v>0</v>
      </c>
      <c r="K111" s="29">
        <v>0</v>
      </c>
    </row>
    <row r="112" spans="1:11" ht="15">
      <c r="A112" s="26" t="s">
        <v>47</v>
      </c>
      <c r="B112" s="23">
        <v>0</v>
      </c>
      <c r="C112" s="24">
        <f t="shared" si="9"/>
        <v>0</v>
      </c>
      <c r="D112" s="23">
        <v>0</v>
      </c>
      <c r="E112" s="24">
        <f t="shared" si="12"/>
        <v>0</v>
      </c>
      <c r="F112" s="25">
        <v>0</v>
      </c>
      <c r="G112" s="23">
        <v>0</v>
      </c>
      <c r="H112" s="24">
        <f t="shared" si="10"/>
        <v>0</v>
      </c>
      <c r="I112" s="23">
        <v>0</v>
      </c>
      <c r="J112" s="24">
        <f t="shared" si="11"/>
        <v>0</v>
      </c>
      <c r="K112" s="25">
        <v>0</v>
      </c>
    </row>
    <row r="113" spans="1:11" ht="15">
      <c r="A113" s="26" t="s">
        <v>48</v>
      </c>
      <c r="B113" s="23">
        <v>0</v>
      </c>
      <c r="C113" s="24">
        <f t="shared" si="9"/>
        <v>0</v>
      </c>
      <c r="D113" s="23">
        <v>1</v>
      </c>
      <c r="E113" s="24">
        <f t="shared" si="12"/>
        <v>0.04291151174252063</v>
      </c>
      <c r="F113" s="25">
        <f>(C113*100/E113)-100</f>
        <v>-100</v>
      </c>
      <c r="G113" s="23">
        <v>0</v>
      </c>
      <c r="H113" s="24">
        <f t="shared" si="10"/>
        <v>0</v>
      </c>
      <c r="I113" s="23">
        <v>1</v>
      </c>
      <c r="J113" s="24">
        <f t="shared" si="11"/>
        <v>0.31566354054540346</v>
      </c>
      <c r="K113" s="25">
        <f>(H113*100/J113)-100</f>
        <v>-100</v>
      </c>
    </row>
    <row r="114" spans="1:11" ht="15">
      <c r="A114" s="28" t="s">
        <v>114</v>
      </c>
      <c r="B114" s="23">
        <v>0</v>
      </c>
      <c r="C114" s="24">
        <f t="shared" si="9"/>
        <v>0</v>
      </c>
      <c r="D114" s="23">
        <v>3</v>
      </c>
      <c r="E114" s="24">
        <f t="shared" si="12"/>
        <v>0.1287345352275619</v>
      </c>
      <c r="F114" s="25">
        <f>(C114*100/E114)-100</f>
        <v>-100</v>
      </c>
      <c r="G114" s="23">
        <v>0</v>
      </c>
      <c r="H114" s="24">
        <f t="shared" si="10"/>
        <v>0</v>
      </c>
      <c r="I114" s="23">
        <v>0</v>
      </c>
      <c r="J114" s="24">
        <f t="shared" si="11"/>
        <v>0</v>
      </c>
      <c r="K114" s="29">
        <v>0</v>
      </c>
    </row>
    <row r="115" spans="1:11" ht="15">
      <c r="A115" s="26" t="s">
        <v>49</v>
      </c>
      <c r="B115" s="23">
        <v>0</v>
      </c>
      <c r="C115" s="24">
        <f t="shared" si="9"/>
        <v>0</v>
      </c>
      <c r="D115" s="23">
        <v>0</v>
      </c>
      <c r="E115" s="24">
        <f t="shared" si="12"/>
        <v>0</v>
      </c>
      <c r="F115" s="25">
        <v>0</v>
      </c>
      <c r="G115" s="23">
        <v>0</v>
      </c>
      <c r="H115" s="24">
        <f t="shared" si="10"/>
        <v>0</v>
      </c>
      <c r="I115" s="23">
        <v>0</v>
      </c>
      <c r="J115" s="24">
        <f t="shared" si="11"/>
        <v>0</v>
      </c>
      <c r="K115" s="29">
        <v>0</v>
      </c>
    </row>
    <row r="116" spans="1:11" ht="15">
      <c r="A116" s="26" t="s">
        <v>50</v>
      </c>
      <c r="B116" s="23">
        <v>3</v>
      </c>
      <c r="C116" s="24">
        <f t="shared" si="9"/>
        <v>0.12869201298759794</v>
      </c>
      <c r="D116" s="23">
        <v>4</v>
      </c>
      <c r="E116" s="24">
        <f t="shared" si="12"/>
        <v>0.1716460469700825</v>
      </c>
      <c r="F116" s="25">
        <f>(C116*100/E116)-100</f>
        <v>-25.024773212500108</v>
      </c>
      <c r="G116" s="23">
        <v>0</v>
      </c>
      <c r="H116" s="24">
        <f t="shared" si="10"/>
        <v>0</v>
      </c>
      <c r="I116" s="23">
        <v>0</v>
      </c>
      <c r="J116" s="24">
        <f t="shared" si="11"/>
        <v>0</v>
      </c>
      <c r="K116" s="25">
        <v>0</v>
      </c>
    </row>
    <row r="117" spans="1:11" ht="15">
      <c r="A117" s="28" t="s">
        <v>51</v>
      </c>
      <c r="B117" s="23">
        <v>0</v>
      </c>
      <c r="C117" s="24">
        <f t="shared" si="9"/>
        <v>0</v>
      </c>
      <c r="D117" s="23">
        <v>0</v>
      </c>
      <c r="E117" s="24">
        <f t="shared" si="12"/>
        <v>0</v>
      </c>
      <c r="F117" s="25">
        <v>0</v>
      </c>
      <c r="G117" s="23">
        <v>0</v>
      </c>
      <c r="H117" s="24">
        <f t="shared" si="10"/>
        <v>0</v>
      </c>
      <c r="I117" s="23">
        <v>0</v>
      </c>
      <c r="J117" s="24">
        <f t="shared" si="11"/>
        <v>0</v>
      </c>
      <c r="K117" s="29">
        <v>0</v>
      </c>
    </row>
    <row r="118" spans="1:11" ht="15">
      <c r="A118" s="28" t="s">
        <v>52</v>
      </c>
      <c r="B118" s="23">
        <v>0</v>
      </c>
      <c r="C118" s="24">
        <f t="shared" si="9"/>
        <v>0</v>
      </c>
      <c r="D118" s="23">
        <v>0</v>
      </c>
      <c r="E118" s="24">
        <f t="shared" si="12"/>
        <v>0</v>
      </c>
      <c r="F118" s="25">
        <v>0</v>
      </c>
      <c r="G118" s="23">
        <v>0</v>
      </c>
      <c r="H118" s="24">
        <f t="shared" si="10"/>
        <v>0</v>
      </c>
      <c r="I118" s="23">
        <v>0</v>
      </c>
      <c r="J118" s="24">
        <f t="shared" si="11"/>
        <v>0</v>
      </c>
      <c r="K118" s="29">
        <v>0</v>
      </c>
    </row>
    <row r="119" spans="1:11" ht="15">
      <c r="A119" s="26" t="s">
        <v>103</v>
      </c>
      <c r="B119" s="32">
        <v>0</v>
      </c>
      <c r="C119" s="24">
        <f t="shared" si="9"/>
        <v>0</v>
      </c>
      <c r="D119" s="32">
        <v>0</v>
      </c>
      <c r="E119" s="24">
        <f t="shared" si="12"/>
        <v>0</v>
      </c>
      <c r="F119" s="25">
        <v>0</v>
      </c>
      <c r="G119" s="32">
        <v>0</v>
      </c>
      <c r="H119" s="24">
        <f t="shared" si="10"/>
        <v>0</v>
      </c>
      <c r="I119" s="32">
        <v>0</v>
      </c>
      <c r="J119" s="24">
        <f t="shared" si="11"/>
        <v>0</v>
      </c>
      <c r="K119" s="33">
        <v>0</v>
      </c>
    </row>
    <row r="120" spans="3:8" ht="15">
      <c r="C120" s="3"/>
      <c r="H120" s="3"/>
    </row>
  </sheetData>
  <sheetProtection/>
  <mergeCells count="10">
    <mergeCell ref="A2:F2"/>
    <mergeCell ref="A3:A5"/>
    <mergeCell ref="B3:E3"/>
    <mergeCell ref="F3:F5"/>
    <mergeCell ref="G3:J3"/>
    <mergeCell ref="K3:K5"/>
    <mergeCell ref="B4:C4"/>
    <mergeCell ref="D4:E4"/>
    <mergeCell ref="G4:H4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0"/>
  <sheetViews>
    <sheetView zoomScalePageLayoutView="0" workbookViewId="0" topLeftCell="A1">
      <pane xSplit="1" ySplit="4" topLeftCell="B10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19"/>
    </sheetView>
  </sheetViews>
  <sheetFormatPr defaultColWidth="9.140625" defaultRowHeight="15"/>
  <cols>
    <col min="1" max="1" width="20.7109375" style="0" customWidth="1"/>
    <col min="2" max="6" width="8.28125" style="0" customWidth="1"/>
    <col min="7" max="7" width="7.8515625" style="0" customWidth="1"/>
    <col min="8" max="8" width="8.421875" style="0" customWidth="1"/>
    <col min="9" max="9" width="7.421875" style="0" customWidth="1"/>
    <col min="10" max="10" width="8.421875" style="0" customWidth="1"/>
  </cols>
  <sheetData>
    <row r="1" spans="1:6" ht="15">
      <c r="A1" s="16" t="s">
        <v>119</v>
      </c>
      <c r="B1" s="16"/>
      <c r="C1" s="16"/>
      <c r="D1" s="16"/>
      <c r="E1" s="16"/>
      <c r="F1" s="16"/>
    </row>
    <row r="2" spans="1:11" ht="15" customHeight="1">
      <c r="A2" s="17"/>
      <c r="B2" s="17" t="s">
        <v>1</v>
      </c>
      <c r="C2" s="17"/>
      <c r="D2" s="17"/>
      <c r="E2" s="17"/>
      <c r="F2" s="19" t="s">
        <v>115</v>
      </c>
      <c r="G2" s="17" t="s">
        <v>2</v>
      </c>
      <c r="H2" s="17"/>
      <c r="I2" s="17"/>
      <c r="J2" s="17"/>
      <c r="K2" s="19" t="s">
        <v>115</v>
      </c>
    </row>
    <row r="3" spans="1:11" ht="15">
      <c r="A3" s="17"/>
      <c r="B3" s="18" t="s">
        <v>120</v>
      </c>
      <c r="C3" s="17"/>
      <c r="D3" s="18" t="s">
        <v>121</v>
      </c>
      <c r="E3" s="17"/>
      <c r="F3" s="20"/>
      <c r="G3" s="18" t="s">
        <v>122</v>
      </c>
      <c r="H3" s="17"/>
      <c r="I3" s="18" t="s">
        <v>121</v>
      </c>
      <c r="J3" s="17"/>
      <c r="K3" s="20"/>
    </row>
    <row r="4" spans="1:11" ht="15">
      <c r="A4" s="17"/>
      <c r="B4" s="1" t="s">
        <v>53</v>
      </c>
      <c r="C4" s="1" t="s">
        <v>54</v>
      </c>
      <c r="D4" s="1" t="s">
        <v>53</v>
      </c>
      <c r="E4" s="1" t="s">
        <v>54</v>
      </c>
      <c r="F4" s="21"/>
      <c r="G4" s="1" t="s">
        <v>53</v>
      </c>
      <c r="H4" s="1" t="s">
        <v>54</v>
      </c>
      <c r="I4" s="1" t="s">
        <v>53</v>
      </c>
      <c r="J4" s="1" t="s">
        <v>54</v>
      </c>
      <c r="K4" s="21"/>
    </row>
    <row r="5" spans="1:11" ht="15">
      <c r="A5" s="5" t="s">
        <v>0</v>
      </c>
      <c r="B5" s="6">
        <v>170495</v>
      </c>
      <c r="C5" s="8">
        <f>B5*100000/2331147</f>
        <v>7313.781584773505</v>
      </c>
      <c r="D5" s="6">
        <v>139876</v>
      </c>
      <c r="E5" s="8">
        <f>D5*100000/2328959</f>
        <v>6005.9451454491045</v>
      </c>
      <c r="F5" s="9">
        <f aca="true" t="shared" si="0" ref="F5:F14">(C5*100/E5)-100</f>
        <v>21.775697374049273</v>
      </c>
      <c r="G5" s="6">
        <v>96444</v>
      </c>
      <c r="H5" s="8">
        <f>G5*100000/325190</f>
        <v>29657.73855284603</v>
      </c>
      <c r="I5" s="6">
        <v>87143</v>
      </c>
      <c r="J5" s="8">
        <f>I5*100000/316793</f>
        <v>27507.867913748094</v>
      </c>
      <c r="K5" s="9">
        <f aca="true" t="shared" si="1" ref="K5:K11">(H5*100/J5)-100</f>
        <v>7.815475360863772</v>
      </c>
    </row>
    <row r="6" spans="1:11" ht="22.5">
      <c r="A6" s="10" t="s">
        <v>56</v>
      </c>
      <c r="B6" s="6">
        <v>2808</v>
      </c>
      <c r="C6" s="8">
        <f aca="true" t="shared" si="2" ref="C6:C68">B6*100000/2331147</f>
        <v>120.45572415639168</v>
      </c>
      <c r="D6" s="6">
        <v>2621</v>
      </c>
      <c r="E6" s="8">
        <f aca="true" t="shared" si="3" ref="E6:E70">D6*100000/2330377</f>
        <v>112.47107227714658</v>
      </c>
      <c r="F6" s="9">
        <f t="shared" si="0"/>
        <v>7.09929381625318</v>
      </c>
      <c r="G6" s="6">
        <v>2173</v>
      </c>
      <c r="H6" s="8">
        <f aca="true" t="shared" si="4" ref="H6:H68">G6*100000/325190</f>
        <v>668.2247301577539</v>
      </c>
      <c r="I6" s="6">
        <v>2061</v>
      </c>
      <c r="J6" s="8">
        <f aca="true" t="shared" si="5" ref="J6:J68">I6*100000/316793</f>
        <v>650.5825570640766</v>
      </c>
      <c r="K6" s="9">
        <f t="shared" si="1"/>
        <v>2.7117500926081135</v>
      </c>
    </row>
    <row r="7" spans="1:11" ht="15">
      <c r="A7" s="7" t="s">
        <v>3</v>
      </c>
      <c r="B7" s="6">
        <v>139</v>
      </c>
      <c r="C7" s="8">
        <f t="shared" si="2"/>
        <v>5.962729935092038</v>
      </c>
      <c r="D7" s="6">
        <v>111</v>
      </c>
      <c r="E7" s="8">
        <f t="shared" si="3"/>
        <v>4.76317780341979</v>
      </c>
      <c r="F7" s="9">
        <f t="shared" si="0"/>
        <v>25.183862143693503</v>
      </c>
      <c r="G7" s="6">
        <v>56</v>
      </c>
      <c r="H7" s="8">
        <f t="shared" si="4"/>
        <v>17.220701743596052</v>
      </c>
      <c r="I7" s="6">
        <v>52</v>
      </c>
      <c r="J7" s="8">
        <f t="shared" si="5"/>
        <v>16.41450410836098</v>
      </c>
      <c r="K7" s="9">
        <f t="shared" si="1"/>
        <v>4.911495528058168</v>
      </c>
    </row>
    <row r="8" spans="1:11" ht="15">
      <c r="A8" s="7" t="s">
        <v>4</v>
      </c>
      <c r="B8" s="6">
        <v>12</v>
      </c>
      <c r="C8" s="8">
        <f t="shared" si="2"/>
        <v>0.5147680519503918</v>
      </c>
      <c r="D8" s="6">
        <v>26</v>
      </c>
      <c r="E8" s="8">
        <f t="shared" si="3"/>
        <v>1.1156993053055364</v>
      </c>
      <c r="F8" s="9">
        <f t="shared" si="0"/>
        <v>-53.861398900000076</v>
      </c>
      <c r="G8" s="6">
        <v>7</v>
      </c>
      <c r="H8" s="8">
        <f t="shared" si="4"/>
        <v>2.1525877179495065</v>
      </c>
      <c r="I8" s="6">
        <v>16</v>
      </c>
      <c r="J8" s="8">
        <f t="shared" si="5"/>
        <v>5.050616648726455</v>
      </c>
      <c r="K8" s="9">
        <f t="shared" si="1"/>
        <v>-57.379704941726374</v>
      </c>
    </row>
    <row r="9" spans="1:11" ht="15">
      <c r="A9" s="7" t="s">
        <v>5</v>
      </c>
      <c r="B9" s="6">
        <v>13</v>
      </c>
      <c r="C9" s="8">
        <f t="shared" si="2"/>
        <v>0.5576653896129244</v>
      </c>
      <c r="D9" s="6">
        <v>7</v>
      </c>
      <c r="E9" s="8">
        <f t="shared" si="3"/>
        <v>0.3003805821976444</v>
      </c>
      <c r="F9" s="9">
        <f t="shared" si="0"/>
        <v>85.65294252142832</v>
      </c>
      <c r="G9" s="6">
        <v>4</v>
      </c>
      <c r="H9" s="8">
        <f t="shared" si="4"/>
        <v>1.230050124542575</v>
      </c>
      <c r="I9" s="6">
        <v>5</v>
      </c>
      <c r="J9" s="8">
        <f t="shared" si="5"/>
        <v>1.5783177027270174</v>
      </c>
      <c r="K9" s="9">
        <f t="shared" si="1"/>
        <v>-22.065746179156818</v>
      </c>
    </row>
    <row r="10" spans="1:11" ht="15">
      <c r="A10" s="7" t="s">
        <v>6</v>
      </c>
      <c r="B10" s="6">
        <v>92</v>
      </c>
      <c r="C10" s="8">
        <f t="shared" si="2"/>
        <v>3.946555064953004</v>
      </c>
      <c r="D10" s="6">
        <v>62</v>
      </c>
      <c r="E10" s="8">
        <f t="shared" si="3"/>
        <v>2.660513728036279</v>
      </c>
      <c r="F10" s="9">
        <f t="shared" si="0"/>
        <v>48.33808310645139</v>
      </c>
      <c r="G10" s="6">
        <v>28</v>
      </c>
      <c r="H10" s="8">
        <f t="shared" si="4"/>
        <v>8.610350871798026</v>
      </c>
      <c r="I10" s="6">
        <v>24</v>
      </c>
      <c r="J10" s="8">
        <f t="shared" si="5"/>
        <v>7.575924973089683</v>
      </c>
      <c r="K10" s="9">
        <f t="shared" si="1"/>
        <v>13.654120155396342</v>
      </c>
    </row>
    <row r="11" spans="1:11" ht="15">
      <c r="A11" s="7" t="s">
        <v>57</v>
      </c>
      <c r="B11" s="6">
        <v>22</v>
      </c>
      <c r="C11" s="8">
        <f t="shared" si="2"/>
        <v>0.9437414285757183</v>
      </c>
      <c r="D11" s="6">
        <v>16</v>
      </c>
      <c r="E11" s="8">
        <f t="shared" si="3"/>
        <v>0.68658418788033</v>
      </c>
      <c r="F11" s="9">
        <f t="shared" si="0"/>
        <v>37.454582443749786</v>
      </c>
      <c r="G11" s="6">
        <v>17</v>
      </c>
      <c r="H11" s="8">
        <f t="shared" si="4"/>
        <v>5.227713029305944</v>
      </c>
      <c r="I11" s="6">
        <v>7</v>
      </c>
      <c r="J11" s="8">
        <f t="shared" si="5"/>
        <v>2.2096447838178244</v>
      </c>
      <c r="K11" s="9">
        <f t="shared" si="1"/>
        <v>136.58612767041683</v>
      </c>
    </row>
    <row r="12" spans="1:11" ht="15">
      <c r="A12" s="7" t="s">
        <v>7</v>
      </c>
      <c r="B12" s="6">
        <v>3</v>
      </c>
      <c r="C12" s="8">
        <f t="shared" si="2"/>
        <v>0.12869201298759794</v>
      </c>
      <c r="D12" s="6">
        <v>13</v>
      </c>
      <c r="E12" s="8">
        <f t="shared" si="3"/>
        <v>0.5578496526527682</v>
      </c>
      <c r="F12" s="9">
        <f t="shared" si="0"/>
        <v>-76.93069945000003</v>
      </c>
      <c r="G12" s="6">
        <v>2</v>
      </c>
      <c r="H12" s="8">
        <f t="shared" si="4"/>
        <v>0.6150250622712875</v>
      </c>
      <c r="I12" s="6">
        <v>9</v>
      </c>
      <c r="J12" s="8">
        <f t="shared" si="5"/>
        <v>2.840971864908631</v>
      </c>
      <c r="K12" s="9">
        <f>(H12*100/J12)-100</f>
        <v>-78.3515961608769</v>
      </c>
    </row>
    <row r="13" spans="1:11" ht="33.75">
      <c r="A13" s="4" t="s">
        <v>58</v>
      </c>
      <c r="B13" s="6">
        <v>3</v>
      </c>
      <c r="C13" s="8">
        <f t="shared" si="2"/>
        <v>0.12869201298759794</v>
      </c>
      <c r="D13" s="6">
        <v>6</v>
      </c>
      <c r="E13" s="8">
        <f t="shared" si="3"/>
        <v>0.2574690704551238</v>
      </c>
      <c r="F13" s="9">
        <f t="shared" si="0"/>
        <v>-50.016515475000084</v>
      </c>
      <c r="G13" s="6">
        <v>2</v>
      </c>
      <c r="H13" s="8">
        <f t="shared" si="4"/>
        <v>0.6150250622712875</v>
      </c>
      <c r="I13" s="6">
        <v>4</v>
      </c>
      <c r="J13" s="8">
        <f t="shared" si="5"/>
        <v>1.2626541621816139</v>
      </c>
      <c r="K13" s="9">
        <f>(H13*100/J13)-100</f>
        <v>-51.29109136197301</v>
      </c>
    </row>
    <row r="14" spans="1:11" ht="15">
      <c r="A14" s="2" t="s">
        <v>8</v>
      </c>
      <c r="B14" s="6">
        <v>2</v>
      </c>
      <c r="C14" s="8">
        <f t="shared" si="2"/>
        <v>0.0857946753250653</v>
      </c>
      <c r="D14" s="6">
        <v>4</v>
      </c>
      <c r="E14" s="8">
        <f t="shared" si="3"/>
        <v>0.1716460469700825</v>
      </c>
      <c r="F14" s="9">
        <f t="shared" si="0"/>
        <v>-50.01651547500008</v>
      </c>
      <c r="G14" s="6">
        <v>1</v>
      </c>
      <c r="H14" s="8">
        <f t="shared" si="4"/>
        <v>0.30751253113564375</v>
      </c>
      <c r="I14" s="6">
        <v>2</v>
      </c>
      <c r="J14" s="8">
        <f t="shared" si="5"/>
        <v>0.6313270810908069</v>
      </c>
      <c r="K14" s="9">
        <f>(H14*100/J14)-100</f>
        <v>-51.29109136197301</v>
      </c>
    </row>
    <row r="15" spans="1:11" ht="15">
      <c r="A15" s="7" t="s">
        <v>104</v>
      </c>
      <c r="B15" s="6">
        <v>1</v>
      </c>
      <c r="C15" s="8">
        <f t="shared" si="2"/>
        <v>0.04289733766253265</v>
      </c>
      <c r="D15" s="6">
        <v>2</v>
      </c>
      <c r="E15" s="8">
        <f t="shared" si="3"/>
        <v>0.08582302348504126</v>
      </c>
      <c r="F15" s="9">
        <f>(C15*100/E15)-100</f>
        <v>-50.01651547500008</v>
      </c>
      <c r="G15" s="6">
        <v>1</v>
      </c>
      <c r="H15" s="8">
        <f t="shared" si="4"/>
        <v>0.30751253113564375</v>
      </c>
      <c r="I15" s="6">
        <v>2</v>
      </c>
      <c r="J15" s="8">
        <f t="shared" si="5"/>
        <v>0.6313270810908069</v>
      </c>
      <c r="K15" s="9">
        <f>(H15*100/J15)-100</f>
        <v>-51.29109136197301</v>
      </c>
    </row>
    <row r="16" spans="1:11" ht="15">
      <c r="A16" s="2" t="s">
        <v>61</v>
      </c>
      <c r="B16" s="6">
        <v>0</v>
      </c>
      <c r="C16" s="8">
        <f t="shared" si="2"/>
        <v>0</v>
      </c>
      <c r="D16" s="6">
        <v>0</v>
      </c>
      <c r="E16" s="8">
        <f t="shared" si="3"/>
        <v>0</v>
      </c>
      <c r="F16" s="11">
        <v>0</v>
      </c>
      <c r="G16" s="6">
        <v>0</v>
      </c>
      <c r="H16" s="8">
        <f t="shared" si="4"/>
        <v>0</v>
      </c>
      <c r="I16" s="6">
        <v>0</v>
      </c>
      <c r="J16" s="8">
        <f t="shared" si="5"/>
        <v>0</v>
      </c>
      <c r="K16" s="11">
        <v>0</v>
      </c>
    </row>
    <row r="17" spans="1:11" ht="15">
      <c r="A17" s="2" t="s">
        <v>59</v>
      </c>
      <c r="B17" s="6">
        <v>0</v>
      </c>
      <c r="C17" s="8">
        <f t="shared" si="2"/>
        <v>0</v>
      </c>
      <c r="D17" s="6">
        <v>7</v>
      </c>
      <c r="E17" s="8">
        <f t="shared" si="3"/>
        <v>0.3003805821976444</v>
      </c>
      <c r="F17" s="9">
        <f>(C17*100/E17)-100</f>
        <v>-100</v>
      </c>
      <c r="G17" s="6">
        <v>0</v>
      </c>
      <c r="H17" s="8">
        <f t="shared" si="4"/>
        <v>0</v>
      </c>
      <c r="I17" s="6">
        <v>5</v>
      </c>
      <c r="J17" s="8">
        <f t="shared" si="5"/>
        <v>1.5783177027270174</v>
      </c>
      <c r="K17" s="9">
        <f>(H17*100/J17)-100</f>
        <v>-100</v>
      </c>
    </row>
    <row r="18" spans="1:11" ht="15">
      <c r="A18" s="2" t="s">
        <v>60</v>
      </c>
      <c r="B18" s="6">
        <v>0</v>
      </c>
      <c r="C18" s="8">
        <f t="shared" si="2"/>
        <v>0</v>
      </c>
      <c r="D18" s="6">
        <v>0</v>
      </c>
      <c r="E18" s="8">
        <f t="shared" si="3"/>
        <v>0</v>
      </c>
      <c r="F18" s="11">
        <v>0</v>
      </c>
      <c r="G18" s="6">
        <v>0</v>
      </c>
      <c r="H18" s="8">
        <f t="shared" si="4"/>
        <v>0</v>
      </c>
      <c r="I18" s="6">
        <v>0</v>
      </c>
      <c r="J18" s="8">
        <f t="shared" si="5"/>
        <v>0</v>
      </c>
      <c r="K18" s="11">
        <v>0</v>
      </c>
    </row>
    <row r="19" spans="1:11" ht="22.5">
      <c r="A19" s="10" t="s">
        <v>62</v>
      </c>
      <c r="B19" s="6">
        <v>2666</v>
      </c>
      <c r="C19" s="8">
        <f t="shared" si="2"/>
        <v>114.36430220831204</v>
      </c>
      <c r="D19" s="6">
        <v>2497</v>
      </c>
      <c r="E19" s="8">
        <f t="shared" si="3"/>
        <v>107.15004482107402</v>
      </c>
      <c r="F19" s="9">
        <f>(C19*100/E19)-100</f>
        <v>6.732855221185247</v>
      </c>
      <c r="G19" s="6">
        <v>2115</v>
      </c>
      <c r="H19" s="8">
        <f t="shared" si="4"/>
        <v>650.3890033518866</v>
      </c>
      <c r="I19" s="6">
        <v>2000</v>
      </c>
      <c r="J19" s="8">
        <f t="shared" si="5"/>
        <v>631.3270810908069</v>
      </c>
      <c r="K19" s="9">
        <f>(H19*100/J19)-100</f>
        <v>3.0193417694271005</v>
      </c>
    </row>
    <row r="20" spans="1:11" ht="22.5">
      <c r="A20" s="10" t="s">
        <v>63</v>
      </c>
      <c r="B20" s="6">
        <v>1209</v>
      </c>
      <c r="C20" s="8">
        <f t="shared" si="2"/>
        <v>51.862881234001975</v>
      </c>
      <c r="D20" s="6">
        <v>1176</v>
      </c>
      <c r="E20" s="8">
        <f t="shared" si="3"/>
        <v>50.46393780920426</v>
      </c>
      <c r="F20" s="9">
        <f>(C20*100/E20)-100</f>
        <v>2.7721646100763877</v>
      </c>
      <c r="G20" s="6">
        <v>1084</v>
      </c>
      <c r="H20" s="8">
        <f t="shared" si="4"/>
        <v>333.34358375103784</v>
      </c>
      <c r="I20" s="6">
        <v>1042</v>
      </c>
      <c r="J20" s="8">
        <f t="shared" si="5"/>
        <v>328.9214092483104</v>
      </c>
      <c r="K20" s="9">
        <f>(H20*100/J20)-100</f>
        <v>1.3444471470657646</v>
      </c>
    </row>
    <row r="21" spans="1:11" ht="22.5">
      <c r="A21" s="10" t="s">
        <v>64</v>
      </c>
      <c r="B21" s="6">
        <v>457</v>
      </c>
      <c r="C21" s="8">
        <f t="shared" si="2"/>
        <v>19.604083311777423</v>
      </c>
      <c r="D21" s="6">
        <v>422</v>
      </c>
      <c r="E21" s="8">
        <f t="shared" si="3"/>
        <v>18.108657955343705</v>
      </c>
      <c r="F21" s="9">
        <f>(C21*100/E21)-100</f>
        <v>8.258068378791322</v>
      </c>
      <c r="G21" s="6">
        <v>405</v>
      </c>
      <c r="H21" s="8">
        <f t="shared" si="4"/>
        <v>124.54257510993573</v>
      </c>
      <c r="I21" s="6">
        <v>356</v>
      </c>
      <c r="J21" s="8">
        <f t="shared" si="5"/>
        <v>112.37622043416363</v>
      </c>
      <c r="K21" s="9">
        <f>(H21*100/J21)-100</f>
        <v>10.82644942921874</v>
      </c>
    </row>
    <row r="22" spans="1:11" ht="33.75">
      <c r="A22" s="10" t="s">
        <v>65</v>
      </c>
      <c r="B22" s="6">
        <v>323</v>
      </c>
      <c r="C22" s="8">
        <f t="shared" si="2"/>
        <v>13.855840064998047</v>
      </c>
      <c r="D22" s="6">
        <v>262</v>
      </c>
      <c r="E22" s="8">
        <f t="shared" si="3"/>
        <v>11.242816076540405</v>
      </c>
      <c r="F22" s="9">
        <f>(C22*100/E22)-100</f>
        <v>23.24172138606852</v>
      </c>
      <c r="G22" s="6">
        <v>310</v>
      </c>
      <c r="H22" s="8">
        <f t="shared" si="4"/>
        <v>95.32888465204957</v>
      </c>
      <c r="I22" s="6">
        <v>249</v>
      </c>
      <c r="J22" s="8">
        <f t="shared" si="5"/>
        <v>78.60022159580546</v>
      </c>
      <c r="K22" s="9">
        <f>(H22*100/J22)-100</f>
        <v>21.283226327617413</v>
      </c>
    </row>
    <row r="23" spans="1:11" ht="45">
      <c r="A23" s="10" t="s">
        <v>66</v>
      </c>
      <c r="B23" s="6">
        <v>0</v>
      </c>
      <c r="C23" s="8">
        <f t="shared" si="2"/>
        <v>0</v>
      </c>
      <c r="D23" s="6">
        <v>0</v>
      </c>
      <c r="E23" s="8">
        <f t="shared" si="3"/>
        <v>0</v>
      </c>
      <c r="F23" s="11">
        <v>0</v>
      </c>
      <c r="G23" s="6">
        <v>0</v>
      </c>
      <c r="H23" s="8">
        <f t="shared" si="4"/>
        <v>0</v>
      </c>
      <c r="I23" s="6">
        <v>0</v>
      </c>
      <c r="J23" s="8">
        <f t="shared" si="5"/>
        <v>0</v>
      </c>
      <c r="K23" s="11">
        <v>0</v>
      </c>
    </row>
    <row r="24" spans="1:11" ht="33.75">
      <c r="A24" s="10" t="s">
        <v>67</v>
      </c>
      <c r="B24" s="6">
        <v>20</v>
      </c>
      <c r="C24" s="8">
        <f t="shared" si="2"/>
        <v>0.857946753250653</v>
      </c>
      <c r="D24" s="6">
        <v>17</v>
      </c>
      <c r="E24" s="8">
        <f t="shared" si="3"/>
        <v>0.7294956996228508</v>
      </c>
      <c r="F24" s="9">
        <f aca="true" t="shared" si="6" ref="F24:F29">(C24*100/E24)-100</f>
        <v>17.608198882352752</v>
      </c>
      <c r="G24" s="6">
        <v>20</v>
      </c>
      <c r="H24" s="8">
        <f t="shared" si="4"/>
        <v>6.150250622712876</v>
      </c>
      <c r="I24" s="6">
        <v>16</v>
      </c>
      <c r="J24" s="8">
        <f t="shared" si="5"/>
        <v>5.050616648726455</v>
      </c>
      <c r="K24" s="9">
        <f aca="true" t="shared" si="7" ref="K24:K29">(H24*100/J24)-100</f>
        <v>21.772271595067494</v>
      </c>
    </row>
    <row r="25" spans="1:11" ht="22.5">
      <c r="A25" s="10" t="s">
        <v>68</v>
      </c>
      <c r="B25" s="6">
        <v>4</v>
      </c>
      <c r="C25" s="8">
        <f t="shared" si="2"/>
        <v>0.1715893506501306</v>
      </c>
      <c r="D25" s="6">
        <v>7</v>
      </c>
      <c r="E25" s="8">
        <f t="shared" si="3"/>
        <v>0.3003805821976444</v>
      </c>
      <c r="F25" s="9">
        <f>(C25*100/E25)-100</f>
        <v>-42.87601768571438</v>
      </c>
      <c r="G25" s="6">
        <v>1</v>
      </c>
      <c r="H25" s="8">
        <f t="shared" si="4"/>
        <v>0.30751253113564375</v>
      </c>
      <c r="I25" s="6">
        <v>3</v>
      </c>
      <c r="J25" s="8">
        <f t="shared" si="5"/>
        <v>0.9469906216362104</v>
      </c>
      <c r="K25" s="9">
        <f>(H25*100/J25)-100</f>
        <v>-67.52739424131533</v>
      </c>
    </row>
    <row r="26" spans="1:11" ht="22.5">
      <c r="A26" s="10" t="s">
        <v>69</v>
      </c>
      <c r="B26" s="6">
        <v>752</v>
      </c>
      <c r="C26" s="8">
        <f t="shared" si="2"/>
        <v>32.25879792222455</v>
      </c>
      <c r="D26" s="6">
        <v>754</v>
      </c>
      <c r="E26" s="8">
        <f t="shared" si="3"/>
        <v>32.35527985386056</v>
      </c>
      <c r="F26" s="9">
        <f t="shared" si="6"/>
        <v>-0.29819532413809213</v>
      </c>
      <c r="G26" s="6">
        <v>679</v>
      </c>
      <c r="H26" s="8">
        <f t="shared" si="4"/>
        <v>208.80100864110213</v>
      </c>
      <c r="I26" s="6">
        <v>686</v>
      </c>
      <c r="J26" s="8">
        <f t="shared" si="5"/>
        <v>216.54518881414677</v>
      </c>
      <c r="K26" s="9">
        <f t="shared" si="7"/>
        <v>-3.5762420839057256</v>
      </c>
    </row>
    <row r="27" spans="1:11" ht="33.75">
      <c r="A27" s="10" t="s">
        <v>70</v>
      </c>
      <c r="B27" s="6">
        <v>504</v>
      </c>
      <c r="C27" s="8">
        <f t="shared" si="2"/>
        <v>21.620258181916455</v>
      </c>
      <c r="D27" s="6">
        <v>564</v>
      </c>
      <c r="E27" s="8">
        <f t="shared" si="3"/>
        <v>24.202092622781635</v>
      </c>
      <c r="F27" s="9">
        <f t="shared" si="6"/>
        <v>-10.667814891489485</v>
      </c>
      <c r="G27" s="6">
        <v>463</v>
      </c>
      <c r="H27" s="8">
        <f t="shared" si="4"/>
        <v>142.37830191580306</v>
      </c>
      <c r="I27" s="6">
        <v>522</v>
      </c>
      <c r="J27" s="8">
        <f t="shared" si="5"/>
        <v>164.7763681647006</v>
      </c>
      <c r="K27" s="9">
        <f t="shared" si="7"/>
        <v>-13.593008814534485</v>
      </c>
    </row>
    <row r="28" spans="1:11" ht="33.75">
      <c r="A28" s="10" t="s">
        <v>71</v>
      </c>
      <c r="B28" s="6">
        <v>224</v>
      </c>
      <c r="C28" s="8">
        <f t="shared" si="2"/>
        <v>9.609003636407314</v>
      </c>
      <c r="D28" s="6">
        <v>173</v>
      </c>
      <c r="E28" s="8">
        <f t="shared" si="3"/>
        <v>7.423691531456069</v>
      </c>
      <c r="F28" s="9">
        <f t="shared" si="6"/>
        <v>29.437000388439117</v>
      </c>
      <c r="G28" s="6">
        <v>195</v>
      </c>
      <c r="H28" s="8">
        <f t="shared" si="4"/>
        <v>59.96494357145054</v>
      </c>
      <c r="I28" s="6">
        <v>149</v>
      </c>
      <c r="J28" s="8">
        <f t="shared" si="5"/>
        <v>47.03386754126512</v>
      </c>
      <c r="K28" s="9">
        <f t="shared" si="7"/>
        <v>27.493116569332415</v>
      </c>
    </row>
    <row r="29" spans="1:11" ht="22.5">
      <c r="A29" s="10" t="s">
        <v>72</v>
      </c>
      <c r="B29" s="6">
        <v>1457</v>
      </c>
      <c r="C29" s="8">
        <f t="shared" si="2"/>
        <v>62.50142097431007</v>
      </c>
      <c r="D29" s="6">
        <v>1321</v>
      </c>
      <c r="E29" s="8">
        <f t="shared" si="3"/>
        <v>56.68610701186975</v>
      </c>
      <c r="F29" s="9">
        <f t="shared" si="6"/>
        <v>10.258799323126269</v>
      </c>
      <c r="G29" s="6">
        <v>1031</v>
      </c>
      <c r="H29" s="8">
        <f t="shared" si="4"/>
        <v>317.04541960084873</v>
      </c>
      <c r="I29" s="6">
        <v>958</v>
      </c>
      <c r="J29" s="8">
        <f t="shared" si="5"/>
        <v>302.40567184249653</v>
      </c>
      <c r="K29" s="9">
        <f t="shared" si="7"/>
        <v>4.84109562798713</v>
      </c>
    </row>
    <row r="30" spans="1:11" ht="15">
      <c r="A30" s="7" t="s">
        <v>73</v>
      </c>
      <c r="B30" s="6">
        <v>0</v>
      </c>
      <c r="C30" s="8">
        <f t="shared" si="2"/>
        <v>0</v>
      </c>
      <c r="D30" s="6">
        <v>0</v>
      </c>
      <c r="E30" s="8">
        <f t="shared" si="3"/>
        <v>0</v>
      </c>
      <c r="F30" s="9">
        <v>0</v>
      </c>
      <c r="G30" s="6">
        <v>0</v>
      </c>
      <c r="H30" s="8">
        <f t="shared" si="4"/>
        <v>0</v>
      </c>
      <c r="I30" s="6">
        <v>0</v>
      </c>
      <c r="J30" s="8">
        <f t="shared" si="5"/>
        <v>0</v>
      </c>
      <c r="K30" s="9">
        <v>0</v>
      </c>
    </row>
    <row r="31" spans="1:11" ht="15">
      <c r="A31" s="7" t="s">
        <v>74</v>
      </c>
      <c r="B31" s="6">
        <v>1</v>
      </c>
      <c r="C31" s="8">
        <f t="shared" si="2"/>
        <v>0.04289733766253265</v>
      </c>
      <c r="D31" s="6">
        <v>3</v>
      </c>
      <c r="E31" s="8">
        <f t="shared" si="3"/>
        <v>0.1287345352275619</v>
      </c>
      <c r="F31" s="9">
        <f>(C31*100/E31)-100</f>
        <v>-66.67767698333338</v>
      </c>
      <c r="G31" s="6">
        <v>1</v>
      </c>
      <c r="H31" s="8">
        <f t="shared" si="4"/>
        <v>0.30751253113564375</v>
      </c>
      <c r="I31" s="6">
        <v>3</v>
      </c>
      <c r="J31" s="8">
        <f t="shared" si="5"/>
        <v>0.9469906216362104</v>
      </c>
      <c r="K31" s="9">
        <f>(H31*100/J31)-100</f>
        <v>-67.52739424131533</v>
      </c>
    </row>
    <row r="32" spans="1:11" ht="15">
      <c r="A32" s="7" t="s">
        <v>75</v>
      </c>
      <c r="B32" s="6">
        <v>0</v>
      </c>
      <c r="C32" s="8">
        <f t="shared" si="2"/>
        <v>0</v>
      </c>
      <c r="D32" s="6">
        <v>0</v>
      </c>
      <c r="E32" s="8">
        <f t="shared" si="3"/>
        <v>0</v>
      </c>
      <c r="F32" s="9">
        <v>0</v>
      </c>
      <c r="G32" s="6">
        <v>0</v>
      </c>
      <c r="H32" s="8">
        <f t="shared" si="4"/>
        <v>0</v>
      </c>
      <c r="I32" s="6">
        <v>0</v>
      </c>
      <c r="J32" s="8">
        <f t="shared" si="5"/>
        <v>0</v>
      </c>
      <c r="K32" s="9">
        <v>0</v>
      </c>
    </row>
    <row r="33" spans="1:11" ht="15">
      <c r="A33" s="7" t="s">
        <v>9</v>
      </c>
      <c r="B33" s="6">
        <v>401</v>
      </c>
      <c r="C33" s="8">
        <f t="shared" si="2"/>
        <v>17.201832402675592</v>
      </c>
      <c r="D33" s="6">
        <v>287</v>
      </c>
      <c r="E33" s="8">
        <f t="shared" si="3"/>
        <v>12.315603870103422</v>
      </c>
      <c r="F33" s="9">
        <f aca="true" t="shared" si="8" ref="F33:F43">(C33*100/E33)-100</f>
        <v>39.67510309773496</v>
      </c>
      <c r="G33" s="6">
        <v>8</v>
      </c>
      <c r="H33" s="8">
        <f t="shared" si="4"/>
        <v>2.46010024908515</v>
      </c>
      <c r="I33" s="6">
        <v>3</v>
      </c>
      <c r="J33" s="8">
        <f t="shared" si="5"/>
        <v>0.9469906216362104</v>
      </c>
      <c r="K33" s="9">
        <f>(H33*100/J33)-100</f>
        <v>159.78084606947732</v>
      </c>
    </row>
    <row r="34" spans="1:11" ht="15">
      <c r="A34" s="7" t="s">
        <v>76</v>
      </c>
      <c r="B34" s="6">
        <v>73</v>
      </c>
      <c r="C34" s="8">
        <f t="shared" si="2"/>
        <v>3.1315056493648834</v>
      </c>
      <c r="D34" s="6">
        <v>74</v>
      </c>
      <c r="E34" s="8">
        <f t="shared" si="3"/>
        <v>3.1754518689465265</v>
      </c>
      <c r="F34" s="9">
        <f t="shared" si="8"/>
        <v>-1.3839359371623061</v>
      </c>
      <c r="G34" s="6">
        <v>6</v>
      </c>
      <c r="H34" s="8">
        <f t="shared" si="4"/>
        <v>1.8450751868138626</v>
      </c>
      <c r="I34" s="6">
        <v>1</v>
      </c>
      <c r="J34" s="8">
        <f t="shared" si="5"/>
        <v>0.31566354054540346</v>
      </c>
      <c r="K34" s="9">
        <f>(H34*100/J34)-100</f>
        <v>484.50690365632397</v>
      </c>
    </row>
    <row r="35" spans="1:11" ht="15">
      <c r="A35" s="7" t="s">
        <v>77</v>
      </c>
      <c r="B35" s="6">
        <v>25</v>
      </c>
      <c r="C35" s="8">
        <f t="shared" si="2"/>
        <v>1.0724334415633163</v>
      </c>
      <c r="D35" s="6">
        <v>9</v>
      </c>
      <c r="E35" s="8">
        <f t="shared" si="3"/>
        <v>0.3862036056826857</v>
      </c>
      <c r="F35" s="9">
        <f t="shared" si="8"/>
        <v>177.68602513888845</v>
      </c>
      <c r="G35" s="6">
        <v>6</v>
      </c>
      <c r="H35" s="8">
        <f t="shared" si="4"/>
        <v>1.8450751868138626</v>
      </c>
      <c r="I35" s="6">
        <v>1</v>
      </c>
      <c r="J35" s="8">
        <f t="shared" si="5"/>
        <v>0.31566354054540346</v>
      </c>
      <c r="K35" s="9">
        <f>(H35*100/J35)-100</f>
        <v>484.50690365632397</v>
      </c>
    </row>
    <row r="36" spans="1:11" ht="15">
      <c r="A36" s="7" t="s">
        <v>78</v>
      </c>
      <c r="B36" s="6">
        <v>18</v>
      </c>
      <c r="C36" s="8">
        <f t="shared" si="2"/>
        <v>0.7721520779255877</v>
      </c>
      <c r="D36" s="6">
        <v>22</v>
      </c>
      <c r="E36" s="8">
        <f t="shared" si="3"/>
        <v>0.9440532583354538</v>
      </c>
      <c r="F36" s="9">
        <f t="shared" si="8"/>
        <v>-18.20884350454557</v>
      </c>
      <c r="G36" s="6">
        <v>0</v>
      </c>
      <c r="H36" s="8">
        <f t="shared" si="4"/>
        <v>0</v>
      </c>
      <c r="I36" s="6">
        <v>0</v>
      </c>
      <c r="J36" s="8">
        <f t="shared" si="5"/>
        <v>0</v>
      </c>
      <c r="K36" s="11">
        <v>0</v>
      </c>
    </row>
    <row r="37" spans="1:11" ht="15">
      <c r="A37" s="7" t="s">
        <v>79</v>
      </c>
      <c r="B37" s="6">
        <v>27</v>
      </c>
      <c r="C37" s="8">
        <f t="shared" si="2"/>
        <v>1.1582281168883815</v>
      </c>
      <c r="D37" s="6">
        <v>34</v>
      </c>
      <c r="E37" s="8">
        <f t="shared" si="3"/>
        <v>1.4589913992457015</v>
      </c>
      <c r="F37" s="9">
        <f t="shared" si="8"/>
        <v>-20.614465754411896</v>
      </c>
      <c r="G37" s="6">
        <v>0</v>
      </c>
      <c r="H37" s="8">
        <f t="shared" si="4"/>
        <v>0</v>
      </c>
      <c r="I37" s="6">
        <v>0</v>
      </c>
      <c r="J37" s="8">
        <f t="shared" si="5"/>
        <v>0</v>
      </c>
      <c r="K37" s="11">
        <v>0</v>
      </c>
    </row>
    <row r="38" spans="1:11" ht="15">
      <c r="A38" s="7" t="s">
        <v>113</v>
      </c>
      <c r="B38" s="6">
        <v>2</v>
      </c>
      <c r="C38" s="8">
        <f t="shared" si="2"/>
        <v>0.0857946753250653</v>
      </c>
      <c r="D38" s="6">
        <v>2</v>
      </c>
      <c r="E38" s="8">
        <f t="shared" si="3"/>
        <v>0.08582302348504126</v>
      </c>
      <c r="F38" s="9">
        <v>0</v>
      </c>
      <c r="G38" s="6">
        <v>0</v>
      </c>
      <c r="H38" s="8">
        <f t="shared" si="4"/>
        <v>0</v>
      </c>
      <c r="I38" s="6">
        <v>0</v>
      </c>
      <c r="J38" s="8">
        <f t="shared" si="5"/>
        <v>0</v>
      </c>
      <c r="K38" s="11">
        <v>0</v>
      </c>
    </row>
    <row r="39" spans="1:11" ht="22.5">
      <c r="A39" s="10" t="s">
        <v>80</v>
      </c>
      <c r="B39" s="6">
        <v>1</v>
      </c>
      <c r="C39" s="8">
        <f t="shared" si="2"/>
        <v>0.04289733766253265</v>
      </c>
      <c r="D39" s="6">
        <v>7</v>
      </c>
      <c r="E39" s="8">
        <f t="shared" si="3"/>
        <v>0.3003805821976444</v>
      </c>
      <c r="F39" s="9">
        <f t="shared" si="8"/>
        <v>-85.7190044214286</v>
      </c>
      <c r="G39" s="6">
        <v>0</v>
      </c>
      <c r="H39" s="8">
        <f t="shared" si="4"/>
        <v>0</v>
      </c>
      <c r="I39" s="6">
        <v>0</v>
      </c>
      <c r="J39" s="8">
        <f t="shared" si="5"/>
        <v>0</v>
      </c>
      <c r="K39" s="11">
        <v>0</v>
      </c>
    </row>
    <row r="40" spans="1:11" ht="22.5">
      <c r="A40" s="10" t="s">
        <v>81</v>
      </c>
      <c r="B40" s="6">
        <v>162</v>
      </c>
      <c r="C40" s="8">
        <f t="shared" si="2"/>
        <v>6.94936870133029</v>
      </c>
      <c r="D40" s="6">
        <v>89</v>
      </c>
      <c r="E40" s="8">
        <f t="shared" si="3"/>
        <v>3.8191245450843363</v>
      </c>
      <c r="F40" s="9">
        <f t="shared" si="8"/>
        <v>81.96234815842669</v>
      </c>
      <c r="G40" s="6">
        <v>2</v>
      </c>
      <c r="H40" s="8">
        <f t="shared" si="4"/>
        <v>0.6150250622712875</v>
      </c>
      <c r="I40" s="6">
        <v>2</v>
      </c>
      <c r="J40" s="8">
        <f t="shared" si="5"/>
        <v>0.6313270810908069</v>
      </c>
      <c r="K40" s="9">
        <f>(H40*100/J40)-100</f>
        <v>-2.582182723946019</v>
      </c>
    </row>
    <row r="41" spans="1:11" ht="22.5">
      <c r="A41" s="10" t="s">
        <v>82</v>
      </c>
      <c r="B41" s="6">
        <v>32</v>
      </c>
      <c r="C41" s="8">
        <f t="shared" si="2"/>
        <v>1.3727148052010447</v>
      </c>
      <c r="D41" s="6">
        <v>12</v>
      </c>
      <c r="E41" s="8">
        <f t="shared" si="3"/>
        <v>0.5149381409102476</v>
      </c>
      <c r="F41" s="9">
        <f t="shared" si="8"/>
        <v>166.57858413333287</v>
      </c>
      <c r="G41" s="6">
        <v>1</v>
      </c>
      <c r="H41" s="8">
        <f t="shared" si="4"/>
        <v>0.30751253113564375</v>
      </c>
      <c r="I41" s="6">
        <v>0</v>
      </c>
      <c r="J41" s="8">
        <f t="shared" si="5"/>
        <v>0</v>
      </c>
      <c r="K41" s="9">
        <v>100</v>
      </c>
    </row>
    <row r="42" spans="1:11" ht="22.5">
      <c r="A42" s="10" t="s">
        <v>83</v>
      </c>
      <c r="B42" s="6">
        <v>128</v>
      </c>
      <c r="C42" s="8">
        <f t="shared" si="2"/>
        <v>5.490859220804179</v>
      </c>
      <c r="D42" s="6">
        <v>76</v>
      </c>
      <c r="E42" s="8">
        <f t="shared" si="3"/>
        <v>3.261274892431568</v>
      </c>
      <c r="F42" s="9">
        <f t="shared" si="8"/>
        <v>68.36542155789445</v>
      </c>
      <c r="G42" s="6">
        <v>1</v>
      </c>
      <c r="H42" s="8">
        <f t="shared" si="4"/>
        <v>0.30751253113564375</v>
      </c>
      <c r="I42" s="6">
        <v>2</v>
      </c>
      <c r="J42" s="8">
        <f t="shared" si="5"/>
        <v>0.6313270810908069</v>
      </c>
      <c r="K42" s="9">
        <f>(H42*100/J42)-100</f>
        <v>-51.29109136197301</v>
      </c>
    </row>
    <row r="43" spans="1:11" ht="22.5">
      <c r="A43" s="4" t="s">
        <v>84</v>
      </c>
      <c r="B43" s="6">
        <v>2</v>
      </c>
      <c r="C43" s="8">
        <f t="shared" si="2"/>
        <v>0.0857946753250653</v>
      </c>
      <c r="D43" s="6">
        <v>1</v>
      </c>
      <c r="E43" s="8">
        <f t="shared" si="3"/>
        <v>0.04291151174252063</v>
      </c>
      <c r="F43" s="9">
        <f t="shared" si="8"/>
        <v>99.9339380999997</v>
      </c>
      <c r="G43" s="6">
        <v>0</v>
      </c>
      <c r="H43" s="8">
        <f t="shared" si="4"/>
        <v>0</v>
      </c>
      <c r="I43" s="6">
        <v>0</v>
      </c>
      <c r="J43" s="8">
        <f t="shared" si="5"/>
        <v>0</v>
      </c>
      <c r="K43" s="11">
        <v>0</v>
      </c>
    </row>
    <row r="44" spans="1:11" ht="15">
      <c r="A44" s="7" t="s">
        <v>85</v>
      </c>
      <c r="B44" s="6">
        <v>166</v>
      </c>
      <c r="C44" s="8">
        <f t="shared" si="2"/>
        <v>7.12095805198042</v>
      </c>
      <c r="D44" s="6">
        <v>124</v>
      </c>
      <c r="E44" s="8">
        <f t="shared" si="3"/>
        <v>5.321027456072558</v>
      </c>
      <c r="F44" s="9">
        <f>(C44*100/E44)-100</f>
        <v>33.826748889515926</v>
      </c>
      <c r="G44" s="6">
        <v>0</v>
      </c>
      <c r="H44" s="8">
        <f t="shared" si="4"/>
        <v>0</v>
      </c>
      <c r="I44" s="6">
        <v>0</v>
      </c>
      <c r="J44" s="8">
        <f t="shared" si="5"/>
        <v>0</v>
      </c>
      <c r="K44" s="11">
        <v>0</v>
      </c>
    </row>
    <row r="45" spans="1:11" ht="15">
      <c r="A45" s="7" t="s">
        <v>10</v>
      </c>
      <c r="B45" s="6">
        <v>0</v>
      </c>
      <c r="C45" s="8">
        <f t="shared" si="2"/>
        <v>0</v>
      </c>
      <c r="D45" s="6">
        <v>0</v>
      </c>
      <c r="E45" s="8">
        <f t="shared" si="3"/>
        <v>0</v>
      </c>
      <c r="F45" s="11">
        <v>0</v>
      </c>
      <c r="G45" s="6">
        <v>0</v>
      </c>
      <c r="H45" s="8">
        <f t="shared" si="4"/>
        <v>0</v>
      </c>
      <c r="I45" s="6">
        <v>0</v>
      </c>
      <c r="J45" s="8">
        <f t="shared" si="5"/>
        <v>0</v>
      </c>
      <c r="K45" s="11">
        <v>0</v>
      </c>
    </row>
    <row r="46" spans="1:11" ht="15">
      <c r="A46" s="5" t="s">
        <v>11</v>
      </c>
      <c r="B46" s="6">
        <v>87</v>
      </c>
      <c r="C46" s="8">
        <f t="shared" si="2"/>
        <v>3.7320683766403406</v>
      </c>
      <c r="D46" s="6">
        <v>25</v>
      </c>
      <c r="E46" s="8">
        <f t="shared" si="3"/>
        <v>1.0727877935630157</v>
      </c>
      <c r="F46" s="9">
        <f>(C46*100/E46)-100</f>
        <v>247.88505229399954</v>
      </c>
      <c r="G46" s="6">
        <v>83</v>
      </c>
      <c r="H46" s="8">
        <f t="shared" si="4"/>
        <v>25.523540084258432</v>
      </c>
      <c r="I46" s="6">
        <v>25</v>
      </c>
      <c r="J46" s="8">
        <f t="shared" si="5"/>
        <v>7.891588513635087</v>
      </c>
      <c r="K46" s="9">
        <f>(H46*100/J46)-100</f>
        <v>223.42715335649928</v>
      </c>
    </row>
    <row r="47" spans="1:11" ht="22.5">
      <c r="A47" s="10" t="s">
        <v>105</v>
      </c>
      <c r="B47" s="6">
        <v>4</v>
      </c>
      <c r="C47" s="8">
        <f t="shared" si="2"/>
        <v>0.1715893506501306</v>
      </c>
      <c r="D47" s="6">
        <v>0</v>
      </c>
      <c r="E47" s="8">
        <f t="shared" si="3"/>
        <v>0</v>
      </c>
      <c r="F47" s="9">
        <v>100</v>
      </c>
      <c r="G47" s="6">
        <v>4</v>
      </c>
      <c r="H47" s="8">
        <f t="shared" si="4"/>
        <v>1.230050124542575</v>
      </c>
      <c r="I47" s="6">
        <v>0</v>
      </c>
      <c r="J47" s="8">
        <f t="shared" si="5"/>
        <v>0</v>
      </c>
      <c r="K47" s="9">
        <v>100</v>
      </c>
    </row>
    <row r="48" spans="1:11" ht="15">
      <c r="A48" s="7" t="s">
        <v>12</v>
      </c>
      <c r="B48" s="6">
        <v>83</v>
      </c>
      <c r="C48" s="8">
        <f t="shared" si="2"/>
        <v>3.56047902599021</v>
      </c>
      <c r="D48" s="6">
        <v>214</v>
      </c>
      <c r="E48" s="8">
        <f t="shared" si="3"/>
        <v>9.183063512899414</v>
      </c>
      <c r="F48" s="9">
        <f>(C48*100/E48)-100</f>
        <v>-61.22776434042062</v>
      </c>
      <c r="G48" s="6">
        <v>82</v>
      </c>
      <c r="H48" s="8">
        <f t="shared" si="4"/>
        <v>25.21602755312279</v>
      </c>
      <c r="I48" s="6">
        <v>210</v>
      </c>
      <c r="J48" s="8">
        <f t="shared" si="5"/>
        <v>66.28934351453472</v>
      </c>
      <c r="K48" s="9">
        <f>(H48*100/J48)-100</f>
        <v>-61.96066182554082</v>
      </c>
    </row>
    <row r="49" spans="1:11" ht="15">
      <c r="A49" s="7" t="s">
        <v>13</v>
      </c>
      <c r="B49" s="6">
        <v>4755</v>
      </c>
      <c r="C49" s="8">
        <f t="shared" si="2"/>
        <v>203.97684058534276</v>
      </c>
      <c r="D49" s="6">
        <v>6838</v>
      </c>
      <c r="E49" s="8">
        <f t="shared" si="3"/>
        <v>293.4289172953561</v>
      </c>
      <c r="F49" s="9">
        <f>(C49*100/E49)-100</f>
        <v>-30.485092449144588</v>
      </c>
      <c r="G49" s="6">
        <v>4047</v>
      </c>
      <c r="H49" s="8">
        <f t="shared" si="4"/>
        <v>1244.5032135059503</v>
      </c>
      <c r="I49" s="6">
        <v>5974</v>
      </c>
      <c r="J49" s="8">
        <f t="shared" si="5"/>
        <v>1885.7739912182403</v>
      </c>
      <c r="K49" s="9">
        <f>(H49*100/J49)-100</f>
        <v>-34.005706977537585</v>
      </c>
    </row>
    <row r="50" spans="1:11" ht="15">
      <c r="A50" s="7" t="s">
        <v>55</v>
      </c>
      <c r="B50" s="6">
        <v>0</v>
      </c>
      <c r="C50" s="8">
        <f t="shared" si="2"/>
        <v>0</v>
      </c>
      <c r="D50" s="6">
        <v>3</v>
      </c>
      <c r="E50" s="8">
        <f t="shared" si="3"/>
        <v>0.1287345352275619</v>
      </c>
      <c r="F50" s="9">
        <v>-100</v>
      </c>
      <c r="G50" s="6">
        <v>0</v>
      </c>
      <c r="H50" s="8">
        <f t="shared" si="4"/>
        <v>0</v>
      </c>
      <c r="I50" s="6">
        <v>2</v>
      </c>
      <c r="J50" s="8">
        <f t="shared" si="5"/>
        <v>0.6313270810908069</v>
      </c>
      <c r="K50" s="9">
        <v>-100</v>
      </c>
    </row>
    <row r="51" spans="1:11" ht="15">
      <c r="A51" s="2" t="s">
        <v>14</v>
      </c>
      <c r="B51" s="6">
        <v>0</v>
      </c>
      <c r="C51" s="8">
        <f t="shared" si="2"/>
        <v>0</v>
      </c>
      <c r="D51" s="6">
        <v>3</v>
      </c>
      <c r="E51" s="8">
        <f t="shared" si="3"/>
        <v>0.1287345352275619</v>
      </c>
      <c r="F51" s="9">
        <v>-100</v>
      </c>
      <c r="G51" s="6">
        <v>0</v>
      </c>
      <c r="H51" s="8">
        <f t="shared" si="4"/>
        <v>0</v>
      </c>
      <c r="I51" s="6">
        <v>0</v>
      </c>
      <c r="J51" s="8">
        <f t="shared" si="5"/>
        <v>0</v>
      </c>
      <c r="K51" s="11">
        <v>0</v>
      </c>
    </row>
    <row r="52" spans="1:11" ht="15">
      <c r="A52" s="7" t="s">
        <v>86</v>
      </c>
      <c r="B52" s="6">
        <v>0</v>
      </c>
      <c r="C52" s="8">
        <f t="shared" si="2"/>
        <v>0</v>
      </c>
      <c r="D52" s="6">
        <v>1</v>
      </c>
      <c r="E52" s="8">
        <f t="shared" si="3"/>
        <v>0.04291151174252063</v>
      </c>
      <c r="F52" s="9">
        <v>-100</v>
      </c>
      <c r="G52" s="6">
        <v>0</v>
      </c>
      <c r="H52" s="8">
        <f t="shared" si="4"/>
        <v>0</v>
      </c>
      <c r="I52" s="6">
        <v>1</v>
      </c>
      <c r="J52" s="8">
        <f t="shared" si="5"/>
        <v>0.31566354054540346</v>
      </c>
      <c r="K52" s="9">
        <v>-100</v>
      </c>
    </row>
    <row r="53" spans="1:11" ht="15">
      <c r="A53" s="5" t="s">
        <v>87</v>
      </c>
      <c r="B53" s="6">
        <v>1</v>
      </c>
      <c r="C53" s="8">
        <f t="shared" si="2"/>
        <v>0.04289733766253265</v>
      </c>
      <c r="D53" s="6">
        <v>10</v>
      </c>
      <c r="E53" s="8">
        <f t="shared" si="3"/>
        <v>0.4291151174252063</v>
      </c>
      <c r="F53" s="9">
        <f>(C53*100/E53)-100</f>
        <v>-90.00330309500002</v>
      </c>
      <c r="G53" s="6">
        <v>1</v>
      </c>
      <c r="H53" s="8">
        <f t="shared" si="4"/>
        <v>0.30751253113564375</v>
      </c>
      <c r="I53" s="6">
        <v>6</v>
      </c>
      <c r="J53" s="8">
        <f t="shared" si="5"/>
        <v>1.8939812432724208</v>
      </c>
      <c r="K53" s="9">
        <f>(H53*100/J53)-100</f>
        <v>-83.76369712065767</v>
      </c>
    </row>
    <row r="54" spans="1:11" ht="22.5">
      <c r="A54" s="10" t="s">
        <v>88</v>
      </c>
      <c r="B54" s="6">
        <v>1</v>
      </c>
      <c r="C54" s="8">
        <f t="shared" si="2"/>
        <v>0.04289733766253265</v>
      </c>
      <c r="D54" s="6">
        <v>9</v>
      </c>
      <c r="E54" s="8">
        <f t="shared" si="3"/>
        <v>0.3862036056826857</v>
      </c>
      <c r="F54" s="9">
        <f>(C54*100/E54)-100</f>
        <v>-88.89255899444447</v>
      </c>
      <c r="G54" s="6">
        <v>1</v>
      </c>
      <c r="H54" s="8">
        <f t="shared" si="4"/>
        <v>0.30751253113564375</v>
      </c>
      <c r="I54" s="6">
        <v>6</v>
      </c>
      <c r="J54" s="8">
        <f t="shared" si="5"/>
        <v>1.8939812432724208</v>
      </c>
      <c r="K54" s="9">
        <f>(H54*100/J54)-100</f>
        <v>-83.76369712065767</v>
      </c>
    </row>
    <row r="55" spans="1:11" ht="15">
      <c r="A55" s="2" t="s">
        <v>15</v>
      </c>
      <c r="B55" s="6">
        <v>0</v>
      </c>
      <c r="C55" s="8">
        <f t="shared" si="2"/>
        <v>0</v>
      </c>
      <c r="D55" s="6">
        <v>0</v>
      </c>
      <c r="E55" s="8">
        <f t="shared" si="3"/>
        <v>0</v>
      </c>
      <c r="F55" s="9">
        <v>0</v>
      </c>
      <c r="G55" s="6">
        <v>0</v>
      </c>
      <c r="H55" s="8">
        <f t="shared" si="4"/>
        <v>0</v>
      </c>
      <c r="I55" s="6">
        <v>0</v>
      </c>
      <c r="J55" s="8">
        <f t="shared" si="5"/>
        <v>0</v>
      </c>
      <c r="K55" s="11">
        <v>0</v>
      </c>
    </row>
    <row r="56" spans="1:11" ht="15">
      <c r="A56" s="5" t="s">
        <v>16</v>
      </c>
      <c r="B56" s="6">
        <v>0</v>
      </c>
      <c r="C56" s="8">
        <f t="shared" si="2"/>
        <v>0</v>
      </c>
      <c r="D56" s="6">
        <v>0</v>
      </c>
      <c r="E56" s="8">
        <f t="shared" si="3"/>
        <v>0</v>
      </c>
      <c r="F56" s="9">
        <v>0</v>
      </c>
      <c r="G56" s="6">
        <v>0</v>
      </c>
      <c r="H56" s="8">
        <f t="shared" si="4"/>
        <v>0</v>
      </c>
      <c r="I56" s="6">
        <v>0</v>
      </c>
      <c r="J56" s="8">
        <f t="shared" si="5"/>
        <v>0</v>
      </c>
      <c r="K56" s="11">
        <v>0</v>
      </c>
    </row>
    <row r="57" spans="1:11" ht="15">
      <c r="A57" s="2" t="s">
        <v>17</v>
      </c>
      <c r="B57" s="6">
        <v>0</v>
      </c>
      <c r="C57" s="8">
        <f t="shared" si="2"/>
        <v>0</v>
      </c>
      <c r="D57" s="6">
        <v>0</v>
      </c>
      <c r="E57" s="8">
        <f t="shared" si="3"/>
        <v>0</v>
      </c>
      <c r="F57" s="11">
        <v>0</v>
      </c>
      <c r="G57" s="6">
        <v>0</v>
      </c>
      <c r="H57" s="8">
        <f t="shared" si="4"/>
        <v>0</v>
      </c>
      <c r="I57" s="6">
        <v>0</v>
      </c>
      <c r="J57" s="8">
        <f t="shared" si="5"/>
        <v>0</v>
      </c>
      <c r="K57" s="11">
        <v>0</v>
      </c>
    </row>
    <row r="58" spans="1:11" ht="15">
      <c r="A58" s="2" t="s">
        <v>18</v>
      </c>
      <c r="B58" s="6">
        <v>0</v>
      </c>
      <c r="C58" s="8">
        <f t="shared" si="2"/>
        <v>0</v>
      </c>
      <c r="D58" s="6">
        <v>0</v>
      </c>
      <c r="E58" s="8">
        <f t="shared" si="3"/>
        <v>0</v>
      </c>
      <c r="F58" s="9">
        <v>0</v>
      </c>
      <c r="G58" s="6">
        <v>0</v>
      </c>
      <c r="H58" s="8">
        <f t="shared" si="4"/>
        <v>0</v>
      </c>
      <c r="I58" s="6">
        <v>0</v>
      </c>
      <c r="J58" s="8">
        <f t="shared" si="5"/>
        <v>0</v>
      </c>
      <c r="K58" s="11">
        <v>0</v>
      </c>
    </row>
    <row r="59" spans="1:11" ht="15">
      <c r="A59" s="5" t="s">
        <v>111</v>
      </c>
      <c r="B59" s="6">
        <v>1</v>
      </c>
      <c r="C59" s="8">
        <f t="shared" si="2"/>
        <v>0.04289733766253265</v>
      </c>
      <c r="D59" s="6">
        <v>0</v>
      </c>
      <c r="E59" s="8">
        <f t="shared" si="3"/>
        <v>0</v>
      </c>
      <c r="F59" s="9">
        <v>100</v>
      </c>
      <c r="G59" s="6">
        <v>0</v>
      </c>
      <c r="H59" s="8">
        <f t="shared" si="4"/>
        <v>0</v>
      </c>
      <c r="I59" s="6">
        <v>0</v>
      </c>
      <c r="J59" s="8">
        <f t="shared" si="5"/>
        <v>0</v>
      </c>
      <c r="K59" s="11">
        <v>0</v>
      </c>
    </row>
    <row r="60" spans="1:11" ht="15">
      <c r="A60" s="2" t="s">
        <v>89</v>
      </c>
      <c r="B60" s="6">
        <v>0</v>
      </c>
      <c r="C60" s="8">
        <f t="shared" si="2"/>
        <v>0</v>
      </c>
      <c r="D60" s="6">
        <v>0</v>
      </c>
      <c r="E60" s="8">
        <f t="shared" si="3"/>
        <v>0</v>
      </c>
      <c r="F60" s="9">
        <v>0</v>
      </c>
      <c r="G60" s="6">
        <v>0</v>
      </c>
      <c r="H60" s="8">
        <f t="shared" si="4"/>
        <v>0</v>
      </c>
      <c r="I60" s="6">
        <v>0</v>
      </c>
      <c r="J60" s="8">
        <f t="shared" si="5"/>
        <v>0</v>
      </c>
      <c r="K60" s="11">
        <v>0</v>
      </c>
    </row>
    <row r="61" spans="1:11" ht="33.75">
      <c r="A61" s="10" t="s">
        <v>90</v>
      </c>
      <c r="B61" s="6">
        <v>1</v>
      </c>
      <c r="C61" s="8">
        <f t="shared" si="2"/>
        <v>0.04289733766253265</v>
      </c>
      <c r="D61" s="6">
        <v>0</v>
      </c>
      <c r="E61" s="8">
        <f t="shared" si="3"/>
        <v>0</v>
      </c>
      <c r="F61" s="9">
        <v>100</v>
      </c>
      <c r="G61" s="6">
        <v>0</v>
      </c>
      <c r="H61" s="8">
        <f t="shared" si="4"/>
        <v>0</v>
      </c>
      <c r="I61" s="6">
        <v>0</v>
      </c>
      <c r="J61" s="8">
        <f t="shared" si="5"/>
        <v>0</v>
      </c>
      <c r="K61" s="11">
        <v>0</v>
      </c>
    </row>
    <row r="62" spans="1:11" ht="22.5">
      <c r="A62" s="4" t="s">
        <v>117</v>
      </c>
      <c r="B62" s="6">
        <v>0</v>
      </c>
      <c r="C62" s="8">
        <f t="shared" si="2"/>
        <v>0</v>
      </c>
      <c r="D62" s="6">
        <v>0</v>
      </c>
      <c r="E62" s="8">
        <f t="shared" si="3"/>
        <v>0</v>
      </c>
      <c r="F62" s="9">
        <v>0</v>
      </c>
      <c r="G62" s="6">
        <v>0</v>
      </c>
      <c r="H62" s="8">
        <f t="shared" si="4"/>
        <v>0</v>
      </c>
      <c r="I62" s="6">
        <v>0</v>
      </c>
      <c r="J62" s="8">
        <f t="shared" si="5"/>
        <v>0</v>
      </c>
      <c r="K62" s="11"/>
    </row>
    <row r="63" spans="1:11" ht="15">
      <c r="A63" s="2" t="s">
        <v>91</v>
      </c>
      <c r="B63" s="6">
        <v>0</v>
      </c>
      <c r="C63" s="8">
        <f t="shared" si="2"/>
        <v>0</v>
      </c>
      <c r="D63" s="6">
        <v>0</v>
      </c>
      <c r="E63" s="8">
        <f t="shared" si="3"/>
        <v>0</v>
      </c>
      <c r="F63" s="11">
        <v>0</v>
      </c>
      <c r="G63" s="6">
        <v>0</v>
      </c>
      <c r="H63" s="8">
        <f t="shared" si="4"/>
        <v>0</v>
      </c>
      <c r="I63" s="6">
        <v>0</v>
      </c>
      <c r="J63" s="8">
        <f t="shared" si="5"/>
        <v>0</v>
      </c>
      <c r="K63" s="11">
        <v>0</v>
      </c>
    </row>
    <row r="64" spans="1:11" ht="15">
      <c r="A64" s="7" t="s">
        <v>19</v>
      </c>
      <c r="B64" s="6">
        <v>2</v>
      </c>
      <c r="C64" s="8">
        <f t="shared" si="2"/>
        <v>0.0857946753250653</v>
      </c>
      <c r="D64" s="6">
        <v>0</v>
      </c>
      <c r="E64" s="8">
        <f t="shared" si="3"/>
        <v>0</v>
      </c>
      <c r="F64" s="9">
        <v>100</v>
      </c>
      <c r="G64" s="6">
        <v>0</v>
      </c>
      <c r="H64" s="8">
        <f t="shared" si="4"/>
        <v>0</v>
      </c>
      <c r="I64" s="6">
        <v>0</v>
      </c>
      <c r="J64" s="8">
        <f t="shared" si="5"/>
        <v>0</v>
      </c>
      <c r="K64" s="9">
        <v>0</v>
      </c>
    </row>
    <row r="65" spans="1:11" ht="15">
      <c r="A65" s="7" t="s">
        <v>20</v>
      </c>
      <c r="B65" s="6">
        <v>0</v>
      </c>
      <c r="C65" s="8">
        <f t="shared" si="2"/>
        <v>0</v>
      </c>
      <c r="D65" s="6">
        <v>0</v>
      </c>
      <c r="E65" s="8">
        <f t="shared" si="3"/>
        <v>0</v>
      </c>
      <c r="F65" s="11">
        <v>100</v>
      </c>
      <c r="G65" s="6">
        <v>0</v>
      </c>
      <c r="H65" s="8">
        <f t="shared" si="4"/>
        <v>0</v>
      </c>
      <c r="I65" s="6">
        <v>0</v>
      </c>
      <c r="J65" s="8">
        <f t="shared" si="5"/>
        <v>0</v>
      </c>
      <c r="K65" s="11">
        <v>0</v>
      </c>
    </row>
    <row r="66" spans="1:11" ht="15">
      <c r="A66" s="7" t="s">
        <v>21</v>
      </c>
      <c r="B66" s="6">
        <v>0</v>
      </c>
      <c r="C66" s="8">
        <f t="shared" si="2"/>
        <v>0</v>
      </c>
      <c r="D66" s="6">
        <v>0</v>
      </c>
      <c r="E66" s="8">
        <f t="shared" si="3"/>
        <v>0</v>
      </c>
      <c r="F66" s="9">
        <v>0</v>
      </c>
      <c r="G66" s="6">
        <v>0</v>
      </c>
      <c r="H66" s="8">
        <f t="shared" si="4"/>
        <v>0</v>
      </c>
      <c r="I66" s="6">
        <v>0</v>
      </c>
      <c r="J66" s="8">
        <f t="shared" si="5"/>
        <v>0</v>
      </c>
      <c r="K66" s="11">
        <v>0</v>
      </c>
    </row>
    <row r="67" spans="1:11" ht="15">
      <c r="A67" s="7" t="s">
        <v>22</v>
      </c>
      <c r="B67" s="6">
        <v>1852</v>
      </c>
      <c r="C67" s="8">
        <f t="shared" si="2"/>
        <v>79.44586935101047</v>
      </c>
      <c r="D67" s="6">
        <v>1764</v>
      </c>
      <c r="E67" s="8">
        <f t="shared" si="3"/>
        <v>75.6959067138064</v>
      </c>
      <c r="F67" s="9">
        <f>(C67*100/E67)-100</f>
        <v>4.953983379024791</v>
      </c>
      <c r="G67" s="6">
        <v>392</v>
      </c>
      <c r="H67" s="8">
        <f t="shared" si="4"/>
        <v>120.54491220517237</v>
      </c>
      <c r="I67" s="6">
        <v>343</v>
      </c>
      <c r="J67" s="8">
        <f t="shared" si="5"/>
        <v>108.27259440707338</v>
      </c>
      <c r="K67" s="9">
        <f>(H67*100/J67)-100</f>
        <v>11.334648315490298</v>
      </c>
    </row>
    <row r="68" spans="1:11" ht="15">
      <c r="A68" s="7" t="s">
        <v>92</v>
      </c>
      <c r="B68" s="6">
        <v>48</v>
      </c>
      <c r="C68" s="8">
        <f t="shared" si="2"/>
        <v>2.059072207801567</v>
      </c>
      <c r="D68" s="6">
        <v>84</v>
      </c>
      <c r="E68" s="8">
        <f t="shared" si="3"/>
        <v>3.604566986371733</v>
      </c>
      <c r="F68" s="9">
        <f>(C68*100/E68)-100</f>
        <v>-42.87601768571437</v>
      </c>
      <c r="G68" s="6">
        <v>7</v>
      </c>
      <c r="H68" s="8">
        <f t="shared" si="4"/>
        <v>2.1525877179495065</v>
      </c>
      <c r="I68" s="6">
        <v>16</v>
      </c>
      <c r="J68" s="8">
        <f t="shared" si="5"/>
        <v>5.050616648726455</v>
      </c>
      <c r="K68" s="9">
        <f>(H68*100/J68)-100</f>
        <v>-57.379704941726374</v>
      </c>
    </row>
    <row r="69" spans="1:11" ht="15">
      <c r="A69" s="7" t="s">
        <v>116</v>
      </c>
      <c r="B69" s="6">
        <v>316</v>
      </c>
      <c r="C69" s="8">
        <f aca="true" t="shared" si="9" ref="C69:C118">B69*100000/2331147</f>
        <v>13.555558701360317</v>
      </c>
      <c r="D69" s="6">
        <v>94</v>
      </c>
      <c r="E69" s="8">
        <f t="shared" si="3"/>
        <v>4.03368210379694</v>
      </c>
      <c r="F69" s="9">
        <f>(C69*100/E69)-100</f>
        <v>236.05917255106328</v>
      </c>
      <c r="G69" s="6">
        <v>124</v>
      </c>
      <c r="H69" s="8">
        <f aca="true" t="shared" si="10" ref="H69:H118">G69*100000/325190</f>
        <v>38.13155386081983</v>
      </c>
      <c r="I69" s="6">
        <v>43</v>
      </c>
      <c r="J69" s="8">
        <f aca="true" t="shared" si="11" ref="J69:J118">I69*100000/316793</f>
        <v>13.573532243452348</v>
      </c>
      <c r="K69" s="9">
        <f>(H69*100/J69)-100</f>
        <v>180.92579865652783</v>
      </c>
    </row>
    <row r="70" spans="1:11" ht="15">
      <c r="A70" s="7" t="s">
        <v>23</v>
      </c>
      <c r="B70" s="6">
        <v>0</v>
      </c>
      <c r="C70" s="8">
        <f t="shared" si="9"/>
        <v>0</v>
      </c>
      <c r="D70" s="6">
        <v>0</v>
      </c>
      <c r="E70" s="8">
        <f t="shared" si="3"/>
        <v>0</v>
      </c>
      <c r="F70" s="9">
        <v>0</v>
      </c>
      <c r="G70" s="6">
        <v>0</v>
      </c>
      <c r="H70" s="8">
        <f t="shared" si="10"/>
        <v>0</v>
      </c>
      <c r="I70" s="6">
        <v>0</v>
      </c>
      <c r="J70" s="8">
        <f t="shared" si="11"/>
        <v>0</v>
      </c>
      <c r="K70" s="11">
        <v>0</v>
      </c>
    </row>
    <row r="71" spans="1:11" ht="15">
      <c r="A71" s="7" t="s">
        <v>24</v>
      </c>
      <c r="B71" s="6">
        <v>0</v>
      </c>
      <c r="C71" s="8">
        <f t="shared" si="9"/>
        <v>0</v>
      </c>
      <c r="D71" s="6">
        <v>0</v>
      </c>
      <c r="E71" s="8">
        <f aca="true" t="shared" si="12" ref="E71:E118">D71*100000/2330377</f>
        <v>0</v>
      </c>
      <c r="F71" s="11">
        <v>0</v>
      </c>
      <c r="G71" s="6">
        <v>0</v>
      </c>
      <c r="H71" s="8">
        <f t="shared" si="10"/>
        <v>0</v>
      </c>
      <c r="I71" s="6">
        <v>0</v>
      </c>
      <c r="J71" s="8">
        <f t="shared" si="11"/>
        <v>0</v>
      </c>
      <c r="K71" s="11">
        <v>0</v>
      </c>
    </row>
    <row r="72" spans="1:11" ht="15">
      <c r="A72" s="7" t="s">
        <v>25</v>
      </c>
      <c r="B72" s="6">
        <v>0</v>
      </c>
      <c r="C72" s="8">
        <f t="shared" si="9"/>
        <v>0</v>
      </c>
      <c r="D72" s="6">
        <v>0</v>
      </c>
      <c r="E72" s="8">
        <f t="shared" si="12"/>
        <v>0</v>
      </c>
      <c r="F72" s="9">
        <v>0</v>
      </c>
      <c r="G72" s="6">
        <v>0</v>
      </c>
      <c r="H72" s="8">
        <f t="shared" si="10"/>
        <v>0</v>
      </c>
      <c r="I72" s="6">
        <v>0</v>
      </c>
      <c r="J72" s="8">
        <f t="shared" si="11"/>
        <v>0</v>
      </c>
      <c r="K72" s="11">
        <v>0</v>
      </c>
    </row>
    <row r="73" spans="1:11" ht="15">
      <c r="A73" s="7" t="s">
        <v>26</v>
      </c>
      <c r="B73" s="6">
        <v>0</v>
      </c>
      <c r="C73" s="8">
        <f t="shared" si="9"/>
        <v>0</v>
      </c>
      <c r="D73" s="6">
        <v>0</v>
      </c>
      <c r="E73" s="8">
        <f t="shared" si="12"/>
        <v>0</v>
      </c>
      <c r="F73" s="9">
        <v>0</v>
      </c>
      <c r="G73" s="6">
        <v>0</v>
      </c>
      <c r="H73" s="8">
        <f t="shared" si="10"/>
        <v>0</v>
      </c>
      <c r="I73" s="6">
        <v>0</v>
      </c>
      <c r="J73" s="8">
        <f t="shared" si="11"/>
        <v>0</v>
      </c>
      <c r="K73" s="11">
        <v>0</v>
      </c>
    </row>
    <row r="74" spans="1:11" ht="15">
      <c r="A74" s="7" t="s">
        <v>27</v>
      </c>
      <c r="B74" s="15">
        <v>163</v>
      </c>
      <c r="C74" s="8">
        <f t="shared" si="9"/>
        <v>6.992266038992822</v>
      </c>
      <c r="D74" s="6">
        <v>174</v>
      </c>
      <c r="E74" s="8">
        <f t="shared" si="12"/>
        <v>7.46660304319859</v>
      </c>
      <c r="F74" s="9">
        <f>(C74*100/E74)-100</f>
        <v>-6.35278186695416</v>
      </c>
      <c r="G74" s="6">
        <v>97</v>
      </c>
      <c r="H74" s="8">
        <f t="shared" si="10"/>
        <v>29.828715520157445</v>
      </c>
      <c r="I74" s="6">
        <v>109</v>
      </c>
      <c r="J74" s="8">
        <f t="shared" si="11"/>
        <v>34.40732591944898</v>
      </c>
      <c r="K74" s="9">
        <f>(H74*100/J74)-100</f>
        <v>-13.30708003874095</v>
      </c>
    </row>
    <row r="75" spans="1:11" ht="15">
      <c r="A75" s="2" t="s">
        <v>28</v>
      </c>
      <c r="B75" s="6">
        <v>0</v>
      </c>
      <c r="C75" s="8">
        <f t="shared" si="9"/>
        <v>0</v>
      </c>
      <c r="D75" s="6">
        <v>0</v>
      </c>
      <c r="E75" s="8">
        <f t="shared" si="12"/>
        <v>0</v>
      </c>
      <c r="F75" s="9">
        <v>0</v>
      </c>
      <c r="G75" s="6">
        <v>0</v>
      </c>
      <c r="H75" s="8">
        <f t="shared" si="10"/>
        <v>0</v>
      </c>
      <c r="I75" s="6">
        <v>0</v>
      </c>
      <c r="J75" s="8">
        <f t="shared" si="11"/>
        <v>0</v>
      </c>
      <c r="K75" s="11">
        <v>0</v>
      </c>
    </row>
    <row r="76" spans="1:11" ht="15">
      <c r="A76" s="7" t="s">
        <v>29</v>
      </c>
      <c r="B76" s="6">
        <v>0</v>
      </c>
      <c r="C76" s="8">
        <f t="shared" si="9"/>
        <v>0</v>
      </c>
      <c r="D76" s="6">
        <v>0</v>
      </c>
      <c r="E76" s="8">
        <f t="shared" si="12"/>
        <v>0</v>
      </c>
      <c r="F76" s="9">
        <v>0</v>
      </c>
      <c r="G76" s="6">
        <v>0</v>
      </c>
      <c r="H76" s="8">
        <f t="shared" si="10"/>
        <v>0</v>
      </c>
      <c r="I76" s="6">
        <v>0</v>
      </c>
      <c r="J76" s="8">
        <f t="shared" si="11"/>
        <v>0</v>
      </c>
      <c r="K76" s="11">
        <v>0</v>
      </c>
    </row>
    <row r="77" spans="1:11" ht="15">
      <c r="A77" s="7" t="s">
        <v>93</v>
      </c>
      <c r="B77" s="6">
        <v>79</v>
      </c>
      <c r="C77" s="8">
        <f t="shared" si="9"/>
        <v>3.3888896753400792</v>
      </c>
      <c r="D77" s="6">
        <v>87</v>
      </c>
      <c r="E77" s="8">
        <f t="shared" si="12"/>
        <v>3.733301521599295</v>
      </c>
      <c r="F77" s="9">
        <f aca="true" t="shared" si="13" ref="F77:F90">(C77*100/E77)-100</f>
        <v>-9.225395920115076</v>
      </c>
      <c r="G77" s="6">
        <v>47</v>
      </c>
      <c r="H77" s="8">
        <f t="shared" si="10"/>
        <v>14.453088963375258</v>
      </c>
      <c r="I77" s="6">
        <v>61</v>
      </c>
      <c r="J77" s="8">
        <f t="shared" si="11"/>
        <v>19.25547597326961</v>
      </c>
      <c r="K77" s="9">
        <f>(H77*100/J77)-100</f>
        <v>-24.940370295499378</v>
      </c>
    </row>
    <row r="78" spans="1:11" ht="33.75">
      <c r="A78" s="10" t="s">
        <v>94</v>
      </c>
      <c r="B78" s="6">
        <v>253</v>
      </c>
      <c r="C78" s="8">
        <f t="shared" si="9"/>
        <v>10.85302642862076</v>
      </c>
      <c r="D78" s="6">
        <v>270</v>
      </c>
      <c r="E78" s="8">
        <f t="shared" si="12"/>
        <v>11.58610817048057</v>
      </c>
      <c r="F78" s="9">
        <f t="shared" si="13"/>
        <v>-6.3272475198149465</v>
      </c>
      <c r="G78" s="6">
        <v>3</v>
      </c>
      <c r="H78" s="8">
        <f t="shared" si="10"/>
        <v>0.9225375934069313</v>
      </c>
      <c r="I78" s="6">
        <v>2</v>
      </c>
      <c r="J78" s="8">
        <f t="shared" si="11"/>
        <v>0.6313270810908069</v>
      </c>
      <c r="K78" s="9">
        <f>(H78*100/J78)-100</f>
        <v>46.12672591408099</v>
      </c>
    </row>
    <row r="79" spans="1:11" ht="15">
      <c r="A79" s="7" t="s">
        <v>95</v>
      </c>
      <c r="B79" s="6">
        <v>245</v>
      </c>
      <c r="C79" s="8">
        <f t="shared" si="9"/>
        <v>10.5098477273205</v>
      </c>
      <c r="D79" s="6">
        <v>259</v>
      </c>
      <c r="E79" s="8">
        <f t="shared" si="12"/>
        <v>11.114081541312844</v>
      </c>
      <c r="F79" s="9">
        <f t="shared" si="13"/>
        <v>-5.436650898648793</v>
      </c>
      <c r="G79" s="6">
        <v>3</v>
      </c>
      <c r="H79" s="8">
        <f t="shared" si="10"/>
        <v>0.9225375934069313</v>
      </c>
      <c r="I79" s="6">
        <v>1</v>
      </c>
      <c r="J79" s="8">
        <f t="shared" si="11"/>
        <v>0.31566354054540346</v>
      </c>
      <c r="K79" s="9">
        <f>(H79*100/J79)-100</f>
        <v>192.25345182816199</v>
      </c>
    </row>
    <row r="80" spans="1:11" ht="22.5">
      <c r="A80" s="10" t="s">
        <v>106</v>
      </c>
      <c r="B80" s="6">
        <v>109</v>
      </c>
      <c r="C80" s="8">
        <f t="shared" si="9"/>
        <v>4.675809805216059</v>
      </c>
      <c r="D80" s="6">
        <v>114</v>
      </c>
      <c r="E80" s="8">
        <f t="shared" si="12"/>
        <v>4.8919123386473515</v>
      </c>
      <c r="F80" s="9">
        <f t="shared" si="13"/>
        <v>-4.417547136403641</v>
      </c>
      <c r="G80" s="6">
        <v>0</v>
      </c>
      <c r="H80" s="8">
        <f t="shared" si="10"/>
        <v>0</v>
      </c>
      <c r="I80" s="6">
        <v>0</v>
      </c>
      <c r="J80" s="8">
        <f t="shared" si="11"/>
        <v>0</v>
      </c>
      <c r="K80" s="9">
        <v>0</v>
      </c>
    </row>
    <row r="81" spans="1:11" ht="15">
      <c r="A81" s="7" t="s">
        <v>30</v>
      </c>
      <c r="B81" s="6">
        <v>112</v>
      </c>
      <c r="C81" s="8">
        <f t="shared" si="9"/>
        <v>4.804501818203657</v>
      </c>
      <c r="D81" s="6">
        <v>100</v>
      </c>
      <c r="E81" s="8">
        <f t="shared" si="12"/>
        <v>4.291151174252063</v>
      </c>
      <c r="F81" s="9">
        <f t="shared" si="13"/>
        <v>11.963005335999839</v>
      </c>
      <c r="G81" s="6">
        <v>0</v>
      </c>
      <c r="H81" s="8">
        <f t="shared" si="10"/>
        <v>0</v>
      </c>
      <c r="I81" s="6">
        <v>0</v>
      </c>
      <c r="J81" s="8">
        <f t="shared" si="11"/>
        <v>0</v>
      </c>
      <c r="K81" s="9">
        <v>0</v>
      </c>
    </row>
    <row r="82" spans="1:11" ht="15">
      <c r="A82" s="7" t="s">
        <v>96</v>
      </c>
      <c r="B82" s="6">
        <v>40</v>
      </c>
      <c r="C82" s="8">
        <f t="shared" si="9"/>
        <v>1.715893506501306</v>
      </c>
      <c r="D82" s="6">
        <v>45</v>
      </c>
      <c r="E82" s="8">
        <f t="shared" si="12"/>
        <v>1.9310180284134284</v>
      </c>
      <c r="F82" s="9">
        <f t="shared" si="13"/>
        <v>-11.140471955555697</v>
      </c>
      <c r="G82" s="6">
        <v>0</v>
      </c>
      <c r="H82" s="8">
        <f t="shared" si="10"/>
        <v>0</v>
      </c>
      <c r="I82" s="6">
        <v>0</v>
      </c>
      <c r="J82" s="8">
        <f t="shared" si="11"/>
        <v>0</v>
      </c>
      <c r="K82" s="11">
        <v>0</v>
      </c>
    </row>
    <row r="83" spans="1:11" ht="45">
      <c r="A83" s="10" t="s">
        <v>112</v>
      </c>
      <c r="B83" s="6">
        <v>252</v>
      </c>
      <c r="C83" s="8">
        <f t="shared" si="9"/>
        <v>10.810129090958227</v>
      </c>
      <c r="D83" s="6">
        <v>209</v>
      </c>
      <c r="E83" s="8">
        <f t="shared" si="12"/>
        <v>8.968505954186812</v>
      </c>
      <c r="F83" s="9">
        <f t="shared" si="13"/>
        <v>20.5343358880381</v>
      </c>
      <c r="G83" s="6">
        <v>1</v>
      </c>
      <c r="H83" s="8">
        <f t="shared" si="10"/>
        <v>0.30751253113564375</v>
      </c>
      <c r="I83" s="6">
        <v>0</v>
      </c>
      <c r="J83" s="8">
        <f t="shared" si="11"/>
        <v>0</v>
      </c>
      <c r="K83" s="9">
        <v>100</v>
      </c>
    </row>
    <row r="84" spans="1:11" ht="33.75">
      <c r="A84" s="10" t="s">
        <v>97</v>
      </c>
      <c r="B84" s="6">
        <v>154648</v>
      </c>
      <c r="C84" s="8">
        <f t="shared" si="9"/>
        <v>6633.9874748353495</v>
      </c>
      <c r="D84" s="6">
        <v>124421</v>
      </c>
      <c r="E84" s="8">
        <f t="shared" si="12"/>
        <v>5339.093202516159</v>
      </c>
      <c r="F84" s="9">
        <f t="shared" si="13"/>
        <v>24.25307487999919</v>
      </c>
      <c r="G84" s="6">
        <v>87687</v>
      </c>
      <c r="H84" s="8">
        <f t="shared" si="10"/>
        <v>26964.851317691195</v>
      </c>
      <c r="I84" s="6">
        <v>77204</v>
      </c>
      <c r="J84" s="8">
        <f t="shared" si="11"/>
        <v>24370.48798426733</v>
      </c>
      <c r="K84" s="9">
        <f aca="true" t="shared" si="14" ref="K84:K90">(H84*100/J84)-100</f>
        <v>10.645512453828118</v>
      </c>
    </row>
    <row r="85" spans="1:11" ht="22.5">
      <c r="A85" s="10" t="s">
        <v>98</v>
      </c>
      <c r="B85" s="6">
        <v>153555</v>
      </c>
      <c r="C85" s="8">
        <f t="shared" si="9"/>
        <v>6587.100684770201</v>
      </c>
      <c r="D85" s="6">
        <v>124021</v>
      </c>
      <c r="E85" s="8">
        <f t="shared" si="12"/>
        <v>5321.928597819151</v>
      </c>
      <c r="F85" s="9">
        <f t="shared" si="13"/>
        <v>23.77281212433965</v>
      </c>
      <c r="G85" s="6">
        <v>87310</v>
      </c>
      <c r="H85" s="8">
        <f t="shared" si="10"/>
        <v>26848.91909345306</v>
      </c>
      <c r="I85" s="6">
        <v>76976</v>
      </c>
      <c r="J85" s="8">
        <f t="shared" si="11"/>
        <v>24298.516697022977</v>
      </c>
      <c r="K85" s="9">
        <f t="shared" si="14"/>
        <v>10.496123809658542</v>
      </c>
    </row>
    <row r="86" spans="1:11" ht="15">
      <c r="A86" s="7" t="s">
        <v>31</v>
      </c>
      <c r="B86" s="6">
        <v>1093</v>
      </c>
      <c r="C86" s="8">
        <f t="shared" si="9"/>
        <v>46.88679006514818</v>
      </c>
      <c r="D86" s="6">
        <v>400</v>
      </c>
      <c r="E86" s="8">
        <f t="shared" si="12"/>
        <v>17.16460469700825</v>
      </c>
      <c r="F86" s="9">
        <f t="shared" si="13"/>
        <v>173.15974292912455</v>
      </c>
      <c r="G86" s="6">
        <v>377</v>
      </c>
      <c r="H86" s="8">
        <f t="shared" si="10"/>
        <v>115.9322242381377</v>
      </c>
      <c r="I86" s="6">
        <v>228</v>
      </c>
      <c r="J86" s="8">
        <f t="shared" si="11"/>
        <v>71.97128724435198</v>
      </c>
      <c r="K86" s="9">
        <f t="shared" si="14"/>
        <v>61.08121540821213</v>
      </c>
    </row>
    <row r="87" spans="1:11" ht="15">
      <c r="A87" s="7" t="s">
        <v>107</v>
      </c>
      <c r="B87" s="6">
        <v>3966</v>
      </c>
      <c r="C87" s="8">
        <f t="shared" si="9"/>
        <v>170.13084116960448</v>
      </c>
      <c r="D87" s="6">
        <v>2264</v>
      </c>
      <c r="E87" s="8">
        <f t="shared" si="12"/>
        <v>97.1516625850667</v>
      </c>
      <c r="F87" s="9">
        <f t="shared" si="13"/>
        <v>75.11881592416049</v>
      </c>
      <c r="G87" s="6">
        <v>1107</v>
      </c>
      <c r="H87" s="8">
        <f t="shared" si="10"/>
        <v>340.41637196715766</v>
      </c>
      <c r="I87" s="6">
        <v>728</v>
      </c>
      <c r="J87" s="8">
        <f t="shared" si="11"/>
        <v>229.80305751705373</v>
      </c>
      <c r="K87" s="9">
        <f t="shared" si="14"/>
        <v>48.13396116015355</v>
      </c>
    </row>
    <row r="88" spans="1:11" ht="15">
      <c r="A88" s="7" t="s">
        <v>108</v>
      </c>
      <c r="B88" s="6">
        <v>30</v>
      </c>
      <c r="C88" s="8">
        <f t="shared" si="9"/>
        <v>1.2869201298759796</v>
      </c>
      <c r="D88" s="6">
        <v>18</v>
      </c>
      <c r="E88" s="8">
        <f t="shared" si="12"/>
        <v>0.7724072113653714</v>
      </c>
      <c r="F88" s="9">
        <f t="shared" si="13"/>
        <v>66.6116150833331</v>
      </c>
      <c r="G88" s="6">
        <v>7</v>
      </c>
      <c r="H88" s="8">
        <f t="shared" si="10"/>
        <v>2.1525877179495065</v>
      </c>
      <c r="I88" s="6">
        <v>14</v>
      </c>
      <c r="J88" s="8">
        <f t="shared" si="11"/>
        <v>4.419289567635649</v>
      </c>
      <c r="K88" s="9">
        <f t="shared" si="14"/>
        <v>-51.291091361973</v>
      </c>
    </row>
    <row r="89" spans="1:11" ht="15">
      <c r="A89" s="7" t="s">
        <v>109</v>
      </c>
      <c r="B89" s="6">
        <v>645</v>
      </c>
      <c r="C89" s="8">
        <f t="shared" si="9"/>
        <v>27.66878279233356</v>
      </c>
      <c r="D89" s="6">
        <v>487</v>
      </c>
      <c r="E89" s="8">
        <f t="shared" si="12"/>
        <v>20.89790621860755</v>
      </c>
      <c r="F89" s="9">
        <f t="shared" si="13"/>
        <v>32.39978447073901</v>
      </c>
      <c r="G89" s="6">
        <v>130</v>
      </c>
      <c r="H89" s="8">
        <f t="shared" si="10"/>
        <v>39.97662904763369</v>
      </c>
      <c r="I89" s="6">
        <v>86</v>
      </c>
      <c r="J89" s="8">
        <f t="shared" si="11"/>
        <v>27.147064486904696</v>
      </c>
      <c r="K89" s="9">
        <f t="shared" si="14"/>
        <v>47.259491231244425</v>
      </c>
    </row>
    <row r="90" spans="1:11" ht="22.5">
      <c r="A90" s="10" t="s">
        <v>110</v>
      </c>
      <c r="B90" s="6">
        <v>56</v>
      </c>
      <c r="C90" s="8">
        <f t="shared" si="9"/>
        <v>2.4022509091018285</v>
      </c>
      <c r="D90" s="6">
        <v>41</v>
      </c>
      <c r="E90" s="8">
        <f t="shared" si="12"/>
        <v>1.759371981443346</v>
      </c>
      <c r="F90" s="9">
        <f t="shared" si="13"/>
        <v>36.540250409755885</v>
      </c>
      <c r="G90" s="6">
        <v>4</v>
      </c>
      <c r="H90" s="8">
        <f t="shared" si="10"/>
        <v>1.230050124542575</v>
      </c>
      <c r="I90" s="6">
        <v>5</v>
      </c>
      <c r="J90" s="8">
        <f t="shared" si="11"/>
        <v>1.5783177027270174</v>
      </c>
      <c r="K90" s="9">
        <f t="shared" si="14"/>
        <v>-22.065746179156818</v>
      </c>
    </row>
    <row r="91" spans="1:11" ht="15">
      <c r="A91" s="5" t="s">
        <v>99</v>
      </c>
      <c r="B91" s="6">
        <v>1</v>
      </c>
      <c r="C91" s="8">
        <f t="shared" si="9"/>
        <v>0.04289733766253265</v>
      </c>
      <c r="D91" s="6">
        <v>0</v>
      </c>
      <c r="E91" s="8">
        <f t="shared" si="12"/>
        <v>0</v>
      </c>
      <c r="F91" s="9">
        <v>100</v>
      </c>
      <c r="G91" s="6">
        <v>1</v>
      </c>
      <c r="H91" s="8">
        <f t="shared" si="10"/>
        <v>0.30751253113564375</v>
      </c>
      <c r="I91" s="6">
        <v>0</v>
      </c>
      <c r="J91" s="8">
        <f t="shared" si="11"/>
        <v>0</v>
      </c>
      <c r="K91" s="9">
        <v>100</v>
      </c>
    </row>
    <row r="92" spans="1:11" ht="15">
      <c r="A92" s="7" t="s">
        <v>100</v>
      </c>
      <c r="B92" s="6">
        <v>4</v>
      </c>
      <c r="C92" s="8">
        <f t="shared" si="9"/>
        <v>0.1715893506501306</v>
      </c>
      <c r="D92" s="6">
        <v>16</v>
      </c>
      <c r="E92" s="8">
        <f t="shared" si="12"/>
        <v>0.68658418788033</v>
      </c>
      <c r="F92" s="9">
        <f>(C92*100/E92)-100</f>
        <v>-75.00825773750003</v>
      </c>
      <c r="G92" s="6">
        <v>2</v>
      </c>
      <c r="H92" s="8">
        <f t="shared" si="10"/>
        <v>0.6150250622712875</v>
      </c>
      <c r="I92" s="6">
        <v>6</v>
      </c>
      <c r="J92" s="8">
        <f t="shared" si="11"/>
        <v>1.8939812432724208</v>
      </c>
      <c r="K92" s="9">
        <f>(H92*100/J92)-100</f>
        <v>-67.52739424131533</v>
      </c>
    </row>
    <row r="93" spans="1:11" ht="15">
      <c r="A93" s="7" t="s">
        <v>32</v>
      </c>
      <c r="B93" s="6">
        <v>157</v>
      </c>
      <c r="C93" s="8">
        <f t="shared" si="9"/>
        <v>6.734882013017626</v>
      </c>
      <c r="D93" s="6">
        <v>101</v>
      </c>
      <c r="E93" s="8">
        <f t="shared" si="12"/>
        <v>4.334062685994584</v>
      </c>
      <c r="F93" s="9">
        <f>(C93*100/E93)-100</f>
        <v>55.394199414356194</v>
      </c>
      <c r="G93" s="6">
        <v>130</v>
      </c>
      <c r="H93" s="8">
        <f t="shared" si="10"/>
        <v>39.97662904763369</v>
      </c>
      <c r="I93" s="6">
        <v>88</v>
      </c>
      <c r="J93" s="8">
        <f t="shared" si="11"/>
        <v>27.778391567995506</v>
      </c>
      <c r="K93" s="9">
        <f>(H93*100/J93)-100</f>
        <v>43.91268461235251</v>
      </c>
    </row>
    <row r="94" spans="1:11" ht="15">
      <c r="A94" s="7" t="s">
        <v>33</v>
      </c>
      <c r="B94" s="6">
        <v>38</v>
      </c>
      <c r="C94" s="8">
        <f t="shared" si="9"/>
        <v>1.6300988311762408</v>
      </c>
      <c r="D94" s="6">
        <v>31</v>
      </c>
      <c r="E94" s="8">
        <f t="shared" si="12"/>
        <v>1.3302568640181396</v>
      </c>
      <c r="F94" s="9">
        <f>(C94*100/E94)-100</f>
        <v>22.540155609677228</v>
      </c>
      <c r="G94" s="6">
        <v>12</v>
      </c>
      <c r="H94" s="8">
        <f t="shared" si="10"/>
        <v>3.6901503736277252</v>
      </c>
      <c r="I94" s="6">
        <v>10</v>
      </c>
      <c r="J94" s="8">
        <f t="shared" si="11"/>
        <v>3.156635405454035</v>
      </c>
      <c r="K94" s="9">
        <f>(H94*100/J94)-100</f>
        <v>16.901380731264794</v>
      </c>
    </row>
    <row r="95" spans="1:11" ht="15">
      <c r="A95" s="7" t="s">
        <v>34</v>
      </c>
      <c r="B95" s="6">
        <v>1</v>
      </c>
      <c r="C95" s="8">
        <f t="shared" si="9"/>
        <v>0.04289733766253265</v>
      </c>
      <c r="D95" s="6">
        <v>0</v>
      </c>
      <c r="E95" s="8">
        <f t="shared" si="12"/>
        <v>0</v>
      </c>
      <c r="F95" s="9">
        <v>100</v>
      </c>
      <c r="G95" s="6">
        <v>0</v>
      </c>
      <c r="H95" s="8">
        <f t="shared" si="10"/>
        <v>0</v>
      </c>
      <c r="I95" s="6">
        <v>0</v>
      </c>
      <c r="J95" s="8">
        <f t="shared" si="11"/>
        <v>0</v>
      </c>
      <c r="K95" s="9">
        <v>0</v>
      </c>
    </row>
    <row r="96" spans="1:11" ht="15">
      <c r="A96" s="7" t="s">
        <v>118</v>
      </c>
      <c r="B96" s="6">
        <v>1</v>
      </c>
      <c r="C96" s="8">
        <f t="shared" si="9"/>
        <v>0.04289733766253265</v>
      </c>
      <c r="D96" s="6">
        <v>0</v>
      </c>
      <c r="E96" s="8">
        <f t="shared" si="12"/>
        <v>0</v>
      </c>
      <c r="F96" s="9">
        <v>100</v>
      </c>
      <c r="G96" s="6">
        <v>1</v>
      </c>
      <c r="H96" s="8">
        <f t="shared" si="10"/>
        <v>0.30751253113564375</v>
      </c>
      <c r="I96" s="6">
        <v>0</v>
      </c>
      <c r="J96" s="8">
        <f t="shared" si="11"/>
        <v>0</v>
      </c>
      <c r="K96" s="9">
        <v>100</v>
      </c>
    </row>
    <row r="97" spans="1:11" ht="15">
      <c r="A97" s="2" t="s">
        <v>35</v>
      </c>
      <c r="B97" s="6">
        <v>0</v>
      </c>
      <c r="C97" s="8">
        <f t="shared" si="9"/>
        <v>0</v>
      </c>
      <c r="D97" s="6">
        <v>1</v>
      </c>
      <c r="E97" s="8">
        <f t="shared" si="12"/>
        <v>0.04291151174252063</v>
      </c>
      <c r="F97" s="9">
        <v>-100</v>
      </c>
      <c r="G97" s="6">
        <v>0</v>
      </c>
      <c r="H97" s="8">
        <f t="shared" si="10"/>
        <v>0</v>
      </c>
      <c r="I97" s="6">
        <v>0</v>
      </c>
      <c r="J97" s="8">
        <f t="shared" si="11"/>
        <v>0</v>
      </c>
      <c r="K97" s="11">
        <v>0</v>
      </c>
    </row>
    <row r="98" spans="1:11" ht="15">
      <c r="A98" s="7" t="s">
        <v>36</v>
      </c>
      <c r="B98" s="6">
        <v>0</v>
      </c>
      <c r="C98" s="8">
        <f t="shared" si="9"/>
        <v>0</v>
      </c>
      <c r="D98" s="6">
        <v>0</v>
      </c>
      <c r="E98" s="8">
        <f t="shared" si="12"/>
        <v>0</v>
      </c>
      <c r="F98" s="11">
        <v>0</v>
      </c>
      <c r="G98" s="6">
        <v>0</v>
      </c>
      <c r="H98" s="8">
        <f t="shared" si="10"/>
        <v>0</v>
      </c>
      <c r="I98" s="6">
        <v>0</v>
      </c>
      <c r="J98" s="8">
        <f t="shared" si="11"/>
        <v>0</v>
      </c>
      <c r="K98" s="11">
        <v>0</v>
      </c>
    </row>
    <row r="99" spans="1:11" ht="15">
      <c r="A99" s="2" t="s">
        <v>101</v>
      </c>
      <c r="B99" s="6">
        <v>0</v>
      </c>
      <c r="C99" s="8">
        <f t="shared" si="9"/>
        <v>0</v>
      </c>
      <c r="D99" s="6">
        <v>0</v>
      </c>
      <c r="E99" s="8">
        <f t="shared" si="12"/>
        <v>0</v>
      </c>
      <c r="F99" s="9">
        <v>0</v>
      </c>
      <c r="G99" s="6">
        <v>0</v>
      </c>
      <c r="H99" s="8">
        <f t="shared" si="10"/>
        <v>0</v>
      </c>
      <c r="I99" s="6">
        <v>0</v>
      </c>
      <c r="J99" s="8">
        <f t="shared" si="11"/>
        <v>0</v>
      </c>
      <c r="K99" s="9">
        <v>0</v>
      </c>
    </row>
    <row r="100" spans="1:11" ht="15">
      <c r="A100" s="7" t="s">
        <v>37</v>
      </c>
      <c r="B100" s="6">
        <v>65</v>
      </c>
      <c r="C100" s="8">
        <f t="shared" si="9"/>
        <v>2.7883269480646224</v>
      </c>
      <c r="D100" s="6">
        <v>50</v>
      </c>
      <c r="E100" s="8">
        <f t="shared" si="12"/>
        <v>2.1455755871260314</v>
      </c>
      <c r="F100" s="9">
        <f>(C100*100/E100)-100</f>
        <v>29.957059764999826</v>
      </c>
      <c r="G100" s="6">
        <v>58</v>
      </c>
      <c r="H100" s="8">
        <f t="shared" si="10"/>
        <v>17.83572680586734</v>
      </c>
      <c r="I100" s="6">
        <v>46</v>
      </c>
      <c r="J100" s="8">
        <f t="shared" si="11"/>
        <v>14.520522865088559</v>
      </c>
      <c r="K100" s="9">
        <f>(H100*100/J100)-100</f>
        <v>22.831160913285487</v>
      </c>
    </row>
    <row r="101" spans="1:11" ht="15">
      <c r="A101" s="7" t="s">
        <v>38</v>
      </c>
      <c r="B101" s="6">
        <v>0</v>
      </c>
      <c r="C101" s="8">
        <f t="shared" si="9"/>
        <v>0</v>
      </c>
      <c r="D101" s="6">
        <v>0</v>
      </c>
      <c r="E101" s="8">
        <f t="shared" si="12"/>
        <v>0</v>
      </c>
      <c r="F101" s="9">
        <v>0</v>
      </c>
      <c r="G101" s="6">
        <v>0</v>
      </c>
      <c r="H101" s="8">
        <f t="shared" si="10"/>
        <v>0</v>
      </c>
      <c r="I101" s="6">
        <v>0</v>
      </c>
      <c r="J101" s="8">
        <f t="shared" si="11"/>
        <v>0</v>
      </c>
      <c r="K101" s="11">
        <v>0</v>
      </c>
    </row>
    <row r="102" spans="1:11" ht="15">
      <c r="A102" s="7" t="s">
        <v>39</v>
      </c>
      <c r="B102" s="6">
        <v>2</v>
      </c>
      <c r="C102" s="8">
        <f t="shared" si="9"/>
        <v>0.0857946753250653</v>
      </c>
      <c r="D102" s="6">
        <v>4</v>
      </c>
      <c r="E102" s="8">
        <f t="shared" si="12"/>
        <v>0.1716460469700825</v>
      </c>
      <c r="F102" s="9">
        <f>(C102*100/E102)-100</f>
        <v>-50.01651547500008</v>
      </c>
      <c r="G102" s="6">
        <v>1</v>
      </c>
      <c r="H102" s="8">
        <f t="shared" si="10"/>
        <v>0.30751253113564375</v>
      </c>
      <c r="I102" s="6">
        <v>0</v>
      </c>
      <c r="J102" s="8">
        <f t="shared" si="11"/>
        <v>0</v>
      </c>
      <c r="K102" s="9">
        <v>100</v>
      </c>
    </row>
    <row r="103" spans="1:11" ht="15">
      <c r="A103" s="7" t="s">
        <v>40</v>
      </c>
      <c r="B103" s="6">
        <v>0</v>
      </c>
      <c r="C103" s="8">
        <f t="shared" si="9"/>
        <v>0</v>
      </c>
      <c r="D103" s="6">
        <v>0</v>
      </c>
      <c r="E103" s="8">
        <f t="shared" si="12"/>
        <v>0</v>
      </c>
      <c r="F103" s="11">
        <v>0</v>
      </c>
      <c r="G103" s="6">
        <v>0</v>
      </c>
      <c r="H103" s="8">
        <f t="shared" si="10"/>
        <v>0</v>
      </c>
      <c r="I103" s="6">
        <v>0</v>
      </c>
      <c r="J103" s="8">
        <f t="shared" si="11"/>
        <v>0</v>
      </c>
      <c r="K103" s="11">
        <v>0</v>
      </c>
    </row>
    <row r="104" spans="1:11" ht="15">
      <c r="A104" s="7" t="s">
        <v>102</v>
      </c>
      <c r="B104" s="6">
        <v>0</v>
      </c>
      <c r="C104" s="8">
        <f t="shared" si="9"/>
        <v>0</v>
      </c>
      <c r="D104" s="6">
        <v>0</v>
      </c>
      <c r="E104" s="8">
        <f t="shared" si="12"/>
        <v>0</v>
      </c>
      <c r="F104" s="9">
        <v>0</v>
      </c>
      <c r="G104" s="6">
        <v>0</v>
      </c>
      <c r="H104" s="8">
        <f t="shared" si="10"/>
        <v>0</v>
      </c>
      <c r="I104" s="6">
        <v>0</v>
      </c>
      <c r="J104" s="8">
        <f t="shared" si="11"/>
        <v>0</v>
      </c>
      <c r="K104" s="9">
        <v>0</v>
      </c>
    </row>
    <row r="105" spans="1:11" ht="15">
      <c r="A105" s="7" t="s">
        <v>41</v>
      </c>
      <c r="B105" s="6">
        <v>8</v>
      </c>
      <c r="C105" s="8">
        <f t="shared" si="9"/>
        <v>0.3431787013002612</v>
      </c>
      <c r="D105" s="6">
        <v>14</v>
      </c>
      <c r="E105" s="8">
        <f t="shared" si="12"/>
        <v>0.6007611643952888</v>
      </c>
      <c r="F105" s="9">
        <f>(C105*100/E105)-100</f>
        <v>-42.87601768571438</v>
      </c>
      <c r="G105" s="6">
        <v>6</v>
      </c>
      <c r="H105" s="8">
        <f t="shared" si="10"/>
        <v>1.8450751868138626</v>
      </c>
      <c r="I105" s="6">
        <v>8</v>
      </c>
      <c r="J105" s="8">
        <f t="shared" si="11"/>
        <v>2.5253083243632277</v>
      </c>
      <c r="K105" s="9">
        <f>(H105*100/J105)-100</f>
        <v>-26.936637042959504</v>
      </c>
    </row>
    <row r="106" spans="1:11" ht="15">
      <c r="A106" s="7" t="s">
        <v>42</v>
      </c>
      <c r="B106" s="6">
        <v>0</v>
      </c>
      <c r="C106" s="8">
        <f t="shared" si="9"/>
        <v>0</v>
      </c>
      <c r="D106" s="6">
        <v>0</v>
      </c>
      <c r="E106" s="8">
        <f t="shared" si="12"/>
        <v>0</v>
      </c>
      <c r="F106" s="9">
        <v>0</v>
      </c>
      <c r="G106" s="6">
        <v>0</v>
      </c>
      <c r="H106" s="8">
        <f t="shared" si="10"/>
        <v>0</v>
      </c>
      <c r="I106" s="6">
        <v>0</v>
      </c>
      <c r="J106" s="8">
        <f t="shared" si="11"/>
        <v>0</v>
      </c>
      <c r="K106" s="9">
        <v>0</v>
      </c>
    </row>
    <row r="107" spans="1:11" ht="15">
      <c r="A107" s="7" t="s">
        <v>43</v>
      </c>
      <c r="B107" s="6">
        <v>394</v>
      </c>
      <c r="C107" s="8">
        <f t="shared" si="9"/>
        <v>16.901551039037866</v>
      </c>
      <c r="D107" s="6">
        <v>429</v>
      </c>
      <c r="E107" s="8">
        <f t="shared" si="12"/>
        <v>18.40903853754135</v>
      </c>
      <c r="F107" s="9">
        <f>(C107*100/E107)-100</f>
        <v>-8.188844275757702</v>
      </c>
      <c r="G107" s="6">
        <v>379</v>
      </c>
      <c r="H107" s="8">
        <f t="shared" si="10"/>
        <v>116.54724930040899</v>
      </c>
      <c r="I107" s="6">
        <v>417</v>
      </c>
      <c r="J107" s="8">
        <f t="shared" si="11"/>
        <v>131.63169640743325</v>
      </c>
      <c r="K107" s="9">
        <f>(H107*100/J107)-100</f>
        <v>-11.45958573711161</v>
      </c>
    </row>
    <row r="108" spans="1:11" ht="15">
      <c r="A108" s="2" t="s">
        <v>44</v>
      </c>
      <c r="B108" s="6">
        <v>0</v>
      </c>
      <c r="C108" s="8">
        <f t="shared" si="9"/>
        <v>0</v>
      </c>
      <c r="D108" s="6">
        <v>0</v>
      </c>
      <c r="E108" s="8">
        <f t="shared" si="12"/>
        <v>0</v>
      </c>
      <c r="F108" s="9">
        <v>0</v>
      </c>
      <c r="G108" s="6">
        <v>0</v>
      </c>
      <c r="H108" s="8">
        <f t="shared" si="10"/>
        <v>0</v>
      </c>
      <c r="I108" s="6">
        <v>0</v>
      </c>
      <c r="J108" s="8">
        <f t="shared" si="11"/>
        <v>0</v>
      </c>
      <c r="K108" s="9">
        <v>0</v>
      </c>
    </row>
    <row r="109" spans="1:11" ht="15">
      <c r="A109" s="7" t="s">
        <v>45</v>
      </c>
      <c r="B109" s="6">
        <v>0</v>
      </c>
      <c r="C109" s="8">
        <f t="shared" si="9"/>
        <v>0</v>
      </c>
      <c r="D109" s="6">
        <v>3</v>
      </c>
      <c r="E109" s="8">
        <f t="shared" si="12"/>
        <v>0.1287345352275619</v>
      </c>
      <c r="F109" s="9">
        <f>(C109*100/E109)-100</f>
        <v>-100</v>
      </c>
      <c r="G109" s="6">
        <v>0</v>
      </c>
      <c r="H109" s="8">
        <f t="shared" si="10"/>
        <v>0</v>
      </c>
      <c r="I109" s="6">
        <v>2</v>
      </c>
      <c r="J109" s="8">
        <f t="shared" si="11"/>
        <v>0.6313270810908069</v>
      </c>
      <c r="K109" s="9">
        <f>(H109*100/J109)-100</f>
        <v>-100</v>
      </c>
    </row>
    <row r="110" spans="1:12" ht="15">
      <c r="A110" s="7" t="s">
        <v>46</v>
      </c>
      <c r="B110" s="6">
        <v>0</v>
      </c>
      <c r="C110" s="8">
        <f t="shared" si="9"/>
        <v>0</v>
      </c>
      <c r="D110" s="6">
        <v>0</v>
      </c>
      <c r="E110" s="8">
        <f t="shared" si="12"/>
        <v>0</v>
      </c>
      <c r="F110" s="9">
        <v>0</v>
      </c>
      <c r="G110" s="6">
        <v>0</v>
      </c>
      <c r="H110" s="8">
        <f t="shared" si="10"/>
        <v>0</v>
      </c>
      <c r="I110" s="6">
        <v>0</v>
      </c>
      <c r="J110" s="8">
        <f t="shared" si="11"/>
        <v>0</v>
      </c>
      <c r="K110" s="11">
        <v>0</v>
      </c>
      <c r="L110" s="12"/>
    </row>
    <row r="111" spans="1:12" ht="15">
      <c r="A111" s="7" t="s">
        <v>47</v>
      </c>
      <c r="B111" s="6">
        <v>0</v>
      </c>
      <c r="C111" s="8">
        <f t="shared" si="9"/>
        <v>0</v>
      </c>
      <c r="D111" s="6">
        <v>0</v>
      </c>
      <c r="E111" s="8">
        <f t="shared" si="12"/>
        <v>0</v>
      </c>
      <c r="F111" s="9">
        <v>0</v>
      </c>
      <c r="G111" s="6">
        <v>0</v>
      </c>
      <c r="H111" s="8">
        <f t="shared" si="10"/>
        <v>0</v>
      </c>
      <c r="I111" s="6">
        <v>0</v>
      </c>
      <c r="J111" s="8">
        <f t="shared" si="11"/>
        <v>0</v>
      </c>
      <c r="K111" s="9">
        <v>0</v>
      </c>
      <c r="L111" s="12"/>
    </row>
    <row r="112" spans="1:11" ht="15">
      <c r="A112" s="7" t="s">
        <v>48</v>
      </c>
      <c r="B112" s="6">
        <v>0</v>
      </c>
      <c r="C112" s="8">
        <f t="shared" si="9"/>
        <v>0</v>
      </c>
      <c r="D112" s="6">
        <v>1</v>
      </c>
      <c r="E112" s="8">
        <f t="shared" si="12"/>
        <v>0.04291151174252063</v>
      </c>
      <c r="F112" s="9">
        <f>(C112*100/E112)-100</f>
        <v>-100</v>
      </c>
      <c r="G112" s="6">
        <v>0</v>
      </c>
      <c r="H112" s="8">
        <f t="shared" si="10"/>
        <v>0</v>
      </c>
      <c r="I112" s="6">
        <v>1</v>
      </c>
      <c r="J112" s="8">
        <f t="shared" si="11"/>
        <v>0.31566354054540346</v>
      </c>
      <c r="K112" s="9">
        <f>(H112*100/J112)-100</f>
        <v>-100</v>
      </c>
    </row>
    <row r="113" spans="1:11" ht="15">
      <c r="A113" s="2" t="s">
        <v>114</v>
      </c>
      <c r="B113" s="6">
        <v>0</v>
      </c>
      <c r="C113" s="8">
        <f t="shared" si="9"/>
        <v>0</v>
      </c>
      <c r="D113" s="6">
        <v>3</v>
      </c>
      <c r="E113" s="8">
        <f t="shared" si="12"/>
        <v>0.1287345352275619</v>
      </c>
      <c r="F113" s="9">
        <f>(C113*100/E113)-100</f>
        <v>-100</v>
      </c>
      <c r="G113" s="6">
        <v>0</v>
      </c>
      <c r="H113" s="8">
        <f t="shared" si="10"/>
        <v>0</v>
      </c>
      <c r="I113" s="6">
        <v>0</v>
      </c>
      <c r="J113" s="8">
        <f t="shared" si="11"/>
        <v>0</v>
      </c>
      <c r="K113" s="11">
        <v>0</v>
      </c>
    </row>
    <row r="114" spans="1:11" ht="15">
      <c r="A114" s="7" t="s">
        <v>49</v>
      </c>
      <c r="B114" s="6">
        <v>0</v>
      </c>
      <c r="C114" s="8">
        <f t="shared" si="9"/>
        <v>0</v>
      </c>
      <c r="D114" s="6">
        <v>0</v>
      </c>
      <c r="E114" s="8">
        <f t="shared" si="12"/>
        <v>0</v>
      </c>
      <c r="F114" s="9">
        <v>0</v>
      </c>
      <c r="G114" s="6">
        <v>0</v>
      </c>
      <c r="H114" s="8">
        <f t="shared" si="10"/>
        <v>0</v>
      </c>
      <c r="I114" s="6">
        <v>0</v>
      </c>
      <c r="J114" s="8">
        <f t="shared" si="11"/>
        <v>0</v>
      </c>
      <c r="K114" s="11">
        <v>0</v>
      </c>
    </row>
    <row r="115" spans="1:11" ht="15">
      <c r="A115" s="7" t="s">
        <v>50</v>
      </c>
      <c r="B115" s="6">
        <v>3</v>
      </c>
      <c r="C115" s="8">
        <f t="shared" si="9"/>
        <v>0.12869201298759794</v>
      </c>
      <c r="D115" s="6">
        <v>4</v>
      </c>
      <c r="E115" s="8">
        <f t="shared" si="12"/>
        <v>0.1716460469700825</v>
      </c>
      <c r="F115" s="9">
        <f>(C115*100/E115)-100</f>
        <v>-25.024773212500108</v>
      </c>
      <c r="G115" s="6">
        <v>0</v>
      </c>
      <c r="H115" s="8">
        <f t="shared" si="10"/>
        <v>0</v>
      </c>
      <c r="I115" s="6">
        <v>0</v>
      </c>
      <c r="J115" s="8">
        <f t="shared" si="11"/>
        <v>0</v>
      </c>
      <c r="K115" s="9">
        <v>0</v>
      </c>
    </row>
    <row r="116" spans="1:11" ht="15">
      <c r="A116" s="2" t="s">
        <v>51</v>
      </c>
      <c r="B116" s="6">
        <v>0</v>
      </c>
      <c r="C116" s="8">
        <f t="shared" si="9"/>
        <v>0</v>
      </c>
      <c r="D116" s="6">
        <v>0</v>
      </c>
      <c r="E116" s="8">
        <f t="shared" si="12"/>
        <v>0</v>
      </c>
      <c r="F116" s="9">
        <v>0</v>
      </c>
      <c r="G116" s="6">
        <v>0</v>
      </c>
      <c r="H116" s="8">
        <f t="shared" si="10"/>
        <v>0</v>
      </c>
      <c r="I116" s="6">
        <v>0</v>
      </c>
      <c r="J116" s="8">
        <f t="shared" si="11"/>
        <v>0</v>
      </c>
      <c r="K116" s="11">
        <v>0</v>
      </c>
    </row>
    <row r="117" spans="1:11" ht="15">
      <c r="A117" s="2" t="s">
        <v>52</v>
      </c>
      <c r="B117" s="6">
        <v>0</v>
      </c>
      <c r="C117" s="8">
        <f t="shared" si="9"/>
        <v>0</v>
      </c>
      <c r="D117" s="6">
        <v>0</v>
      </c>
      <c r="E117" s="8">
        <f t="shared" si="12"/>
        <v>0</v>
      </c>
      <c r="F117" s="9">
        <v>0</v>
      </c>
      <c r="G117" s="6">
        <v>0</v>
      </c>
      <c r="H117" s="8">
        <f t="shared" si="10"/>
        <v>0</v>
      </c>
      <c r="I117" s="6">
        <v>0</v>
      </c>
      <c r="J117" s="8">
        <f t="shared" si="11"/>
        <v>0</v>
      </c>
      <c r="K117" s="11">
        <v>0</v>
      </c>
    </row>
    <row r="118" spans="1:11" ht="15">
      <c r="A118" s="7" t="s">
        <v>103</v>
      </c>
      <c r="B118" s="13">
        <v>0</v>
      </c>
      <c r="C118" s="8">
        <f t="shared" si="9"/>
        <v>0</v>
      </c>
      <c r="D118" s="13">
        <v>0</v>
      </c>
      <c r="E118" s="8">
        <f t="shared" si="12"/>
        <v>0</v>
      </c>
      <c r="F118" s="9">
        <v>0</v>
      </c>
      <c r="G118" s="13">
        <v>0</v>
      </c>
      <c r="H118" s="8">
        <f t="shared" si="10"/>
        <v>0</v>
      </c>
      <c r="I118" s="13">
        <v>0</v>
      </c>
      <c r="J118" s="8">
        <f t="shared" si="11"/>
        <v>0</v>
      </c>
      <c r="K118" s="14">
        <v>0</v>
      </c>
    </row>
    <row r="119" spans="3:8" ht="15">
      <c r="C119" s="3"/>
      <c r="H119" s="3"/>
    </row>
    <row r="120" ht="15">
      <c r="H120" s="3"/>
    </row>
  </sheetData>
  <sheetProtection/>
  <mergeCells count="10">
    <mergeCell ref="G2:J2"/>
    <mergeCell ref="K2:K4"/>
    <mergeCell ref="G3:H3"/>
    <mergeCell ref="I3:J3"/>
    <mergeCell ref="A1:F1"/>
    <mergeCell ref="F2:F4"/>
    <mergeCell ref="B3:C3"/>
    <mergeCell ref="D3:E3"/>
    <mergeCell ref="B2:E2"/>
    <mergeCell ref="A2:A4"/>
  </mergeCells>
  <printOptions/>
  <pageMargins left="0" right="0" top="0" bottom="0" header="0" footer="0"/>
  <pageSetup horizontalDpi="600" verticalDpi="600" orientation="landscape" paperSize="9" scale="77" r:id="rId1"/>
  <rowBreaks count="1" manualBreakCount="1">
    <brk id="73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epid406_3</cp:lastModifiedBy>
  <cp:lastPrinted>2016-05-06T12:33:12Z</cp:lastPrinted>
  <dcterms:created xsi:type="dcterms:W3CDTF">2010-12-01T10:49:57Z</dcterms:created>
  <dcterms:modified xsi:type="dcterms:W3CDTF">2016-05-06T12:37:47Z</dcterms:modified>
  <cp:category/>
  <cp:version/>
  <cp:contentType/>
  <cp:contentStatus/>
</cp:coreProperties>
</file>