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<sst xmlns="http://schemas.openxmlformats.org/spreadsheetml/2006/main" count="143" uniqueCount="130">
  <si>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</si>
  <si>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</si>
  <si>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</si>
  <si>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</si>
  <si>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</si>
  <si>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</si>
  <si>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</si>
  <si>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</si>
  <si>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</si>
  <si>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</si>
  <si>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</si>
  <si>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</si>
  <si>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</si>
  <si>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</si>
  <si>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</si>
  <si>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</si>
  <si>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</si>
  <si>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</si>
  <si>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</si>
  <si>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</si>
  <si>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</si>
  <si>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</si>
  <si>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</si>
  <si>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</si>
  <si>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</si>
  <si>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</si>
  <si>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</si>
  <si>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</si>
  <si>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</si>
  <si>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</si>
  <si>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</si>
  <si>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</si>
  <si>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</si>
  <si>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</si>
  <si>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</si>
  <si>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</si>
  <si>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</si>
  <si>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</si>
  <si>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</si>
  <si>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</si>
  <si>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</si>
  <si>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</si>
  <si>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</si>
  <si>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</si>
  <si>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</si>
  <si>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</si>
  <si>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</si>
  <si>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</si>
  <si>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</si>
  <si>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</si>
  <si>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</si>
  <si>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</si>
  <si>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</si>
  <si>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</si>
  <si>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</si>
  <si>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</si>
  <si>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</si>
  <si>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</si>
  <si>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</si>
  <si>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</si>
  <si>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</si>
  <si>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</si>
  <si>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</si>
  <si>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</si>
  <si>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</si>
  <si>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</si>
  <si>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</si>
  <si>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</si>
  <si>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</si>
  <si>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</si>
  <si>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</si>
  <si>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</si>
  <si>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</si>
  <si>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</si>
  <si>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</si>
  <si>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</si>
  <si>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</si>
  <si>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</si>
  <si>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</si>
  <si>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</si>
  <si>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</si>
  <si>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</si>
  <si>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</si>
  <si>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</si>
  <si>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</si>
  <si>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</si>
  <si>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</si>
  <si>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</si>
  <si>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</si>
  <si>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</si>
  <si>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</si>
  <si>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</si>
  <si>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</si>
  <si>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</si>
  <si>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</si>
  <si>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</si>
  <si>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</si>
  <si>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</si>
  <si>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</si>
  <si>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</si>
  <si>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</si>
  <si>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</si>
  <si>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</si>
  <si>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</si>
  <si>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</si>
  <si>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</si>
  <si>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</si>
  <si>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</si>
  <si>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</si>
  <si>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</si>
  <si>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</si>
  <si>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</si>
  <si>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</si>
  <si>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</si>
  <si>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</si>
  <si>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</si>
  <si>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</si>
  <si>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</si>
  <si>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</si>
  <si>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</si>
  <si>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</si>
  <si>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</si>
  <si>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</si>
  <si>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</si>
  <si>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1 -1 2017</t>
  </si>
  <si>
    <t>1-1   2018</t>
  </si>
  <si>
    <t>1 -1  2018</t>
  </si>
  <si>
    <t>Информационный бюллетень январь 2018г.</t>
  </si>
  <si>
    <t>1-1  2017</t>
  </si>
  <si>
    <t>1 -1  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</si>
</sst>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8.140625" style="0" customWidth="1"/>
    <col min="8" max="8" width="8.57421875" style="0" customWidth="1"/>
    <col min="9" max="9" width="7.85156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16" ht="15">
      <c r="A1" s="24" t="s">
        <v>127</v>
      </c>
      <c r="B1" s="24"/>
      <c r="C1" s="24"/>
      <c r="D1" s="24"/>
      <c r="E1" s="24"/>
      <c r="F1" s="24"/>
      <c r="G1" s="24"/>
      <c r="H1" s="24"/>
      <c r="I1" s="20"/>
      <c r="J1" s="20"/>
      <c r="K1" s="20"/>
      <c r="L1" s="20"/>
      <c r="M1" s="20"/>
      <c r="N1" s="20"/>
      <c r="O1" s="20"/>
      <c r="P1" s="20"/>
    </row>
    <row r="2" spans="1:16" ht="15">
      <c r="A2" s="25"/>
      <c r="B2" s="25" t="s">
        <v>1</v>
      </c>
      <c r="C2" s="25"/>
      <c r="D2" s="25"/>
      <c r="E2" s="25"/>
      <c r="F2" s="27" t="s">
        <v>116</v>
      </c>
      <c r="G2" s="25" t="s">
        <v>2</v>
      </c>
      <c r="H2" s="25"/>
      <c r="I2" s="25"/>
      <c r="J2" s="25"/>
      <c r="K2" s="27" t="s">
        <v>116</v>
      </c>
      <c r="L2" s="25" t="s">
        <v>3</v>
      </c>
      <c r="M2" s="25"/>
      <c r="N2" s="25"/>
      <c r="O2" s="25"/>
      <c r="P2" s="27" t="s">
        <v>116</v>
      </c>
    </row>
    <row r="3" spans="1:16" ht="15">
      <c r="A3" s="25"/>
      <c r="B3" s="26" t="s">
        <v>125</v>
      </c>
      <c r="C3" s="25"/>
      <c r="D3" s="26" t="s">
        <v>124</v>
      </c>
      <c r="E3" s="25"/>
      <c r="F3" s="28"/>
      <c r="G3" s="26" t="s">
        <v>125</v>
      </c>
      <c r="H3" s="25"/>
      <c r="I3" s="26" t="s">
        <v>128</v>
      </c>
      <c r="J3" s="25"/>
      <c r="K3" s="28"/>
      <c r="L3" s="26" t="s">
        <v>126</v>
      </c>
      <c r="M3" s="25"/>
      <c r="N3" s="26" t="s">
        <v>129</v>
      </c>
      <c r="O3" s="25"/>
      <c r="P3" s="28"/>
    </row>
    <row r="4" spans="1:16" ht="15">
      <c r="A4" s="25"/>
      <c r="B4" s="14" t="s">
        <v>54</v>
      </c>
      <c r="C4" s="14" t="s">
        <v>55</v>
      </c>
      <c r="D4" s="14" t="s">
        <v>54</v>
      </c>
      <c r="E4" s="14" t="s">
        <v>55</v>
      </c>
      <c r="F4" s="29"/>
      <c r="G4" s="14" t="s">
        <v>54</v>
      </c>
      <c r="H4" s="14" t="s">
        <v>55</v>
      </c>
      <c r="I4" s="14" t="s">
        <v>54</v>
      </c>
      <c r="J4" s="14" t="s">
        <v>55</v>
      </c>
      <c r="K4" s="29"/>
      <c r="L4" s="14" t="s">
        <v>54</v>
      </c>
      <c r="M4" s="14" t="s">
        <v>55</v>
      </c>
      <c r="N4" s="14" t="s">
        <v>54</v>
      </c>
      <c r="O4" s="14" t="s">
        <v>55</v>
      </c>
      <c r="P4" s="29"/>
    </row>
    <row r="5" spans="1:16" ht="15">
      <c r="A5" s="15" t="s">
        <v>0</v>
      </c>
      <c r="B5" s="14">
        <v>43842</v>
      </c>
      <c r="C5" s="16">
        <f>B5*100000/2335408</f>
        <v>1877.2736926481368</v>
      </c>
      <c r="D5" s="14">
        <v>69080</v>
      </c>
      <c r="E5" s="16">
        <f>D5*100000/2333477</f>
        <v>2960.3891531821396</v>
      </c>
      <c r="F5" s="17">
        <f aca="true" t="shared" si="0" ref="F5:F14">(C5*100/E5)-100</f>
        <v>-36.586928423574165</v>
      </c>
      <c r="G5" s="14">
        <v>31273</v>
      </c>
      <c r="H5" s="16">
        <f>G5*100000/398847</f>
        <v>7840.851253738902</v>
      </c>
      <c r="I5" s="14">
        <v>44363</v>
      </c>
      <c r="J5" s="16">
        <f>I5*100000/390774</f>
        <v>11352.597665146606</v>
      </c>
      <c r="K5" s="17">
        <f aca="true" t="shared" si="1" ref="K5:K11">(H5*100/J5)-100</f>
        <v>-30.933417311079822</v>
      </c>
      <c r="L5" s="14">
        <v>28154</v>
      </c>
      <c r="M5" s="16">
        <f>L5*100000/341407</f>
        <v>8246.462433400604</v>
      </c>
      <c r="N5" s="14">
        <v>39291</v>
      </c>
      <c r="O5" s="16">
        <f aca="true" t="shared" si="2" ref="O5:O36">N5*100000/332940</f>
        <v>11801.22544602631</v>
      </c>
      <c r="P5" s="17">
        <f aca="true" t="shared" si="3" ref="P5:P11">(M5*100/O5)-100</f>
        <v>-30.121982067740774</v>
      </c>
    </row>
    <row r="6" spans="1:16" ht="15">
      <c r="A6" s="15" t="s">
        <v>123</v>
      </c>
      <c r="B6" s="14">
        <v>0</v>
      </c>
      <c r="C6" s="16">
        <f aca="true" t="shared" si="4" ref="C6:C69">B6*100000/2335408</f>
        <v>0</v>
      </c>
      <c r="D6" s="14">
        <v>0</v>
      </c>
      <c r="E6" s="16">
        <f aca="true" t="shared" si="5" ref="E6:E69">D6*100000/2333477</f>
        <v>0</v>
      </c>
      <c r="F6" s="17">
        <v>0</v>
      </c>
      <c r="G6" s="14">
        <v>0</v>
      </c>
      <c r="H6" s="16">
        <f aca="true" t="shared" si="6" ref="H6:H69">G6*100000/398847</f>
        <v>0</v>
      </c>
      <c r="I6" s="14">
        <v>0</v>
      </c>
      <c r="J6" s="16">
        <f aca="true" t="shared" si="7" ref="J6:J69">I6*100000/390774</f>
        <v>0</v>
      </c>
      <c r="K6" s="17">
        <v>0</v>
      </c>
      <c r="L6" s="14">
        <v>0</v>
      </c>
      <c r="M6" s="16">
        <f aca="true" t="shared" si="8" ref="M6:M69">L6*100000/341407</f>
        <v>0</v>
      </c>
      <c r="N6" s="14">
        <v>0</v>
      </c>
      <c r="O6" s="16">
        <f t="shared" si="2"/>
        <v>0</v>
      </c>
      <c r="P6" s="17">
        <v>0</v>
      </c>
    </row>
    <row r="7" spans="1:16" ht="22.5">
      <c r="A7" s="18" t="s">
        <v>57</v>
      </c>
      <c r="B7" s="14">
        <v>650</v>
      </c>
      <c r="C7" s="16">
        <f t="shared" si="4"/>
        <v>27.832395881147963</v>
      </c>
      <c r="D7" s="14">
        <v>848</v>
      </c>
      <c r="E7" s="16">
        <f t="shared" si="5"/>
        <v>36.340619598993264</v>
      </c>
      <c r="F7" s="17">
        <f t="shared" si="0"/>
        <v>-23.412434382602</v>
      </c>
      <c r="G7" s="14">
        <v>469</v>
      </c>
      <c r="H7" s="16">
        <f t="shared" si="6"/>
        <v>117.58895014880393</v>
      </c>
      <c r="I7" s="14">
        <v>682</v>
      </c>
      <c r="J7" s="16">
        <f t="shared" si="7"/>
        <v>174.52542902035447</v>
      </c>
      <c r="K7" s="17">
        <f t="shared" si="1"/>
        <v>-32.62360057852095</v>
      </c>
      <c r="L7" s="14">
        <v>455</v>
      </c>
      <c r="M7" s="16">
        <f t="shared" si="8"/>
        <v>133.27201844133248</v>
      </c>
      <c r="N7" s="14">
        <v>666</v>
      </c>
      <c r="O7" s="16">
        <f t="shared" si="2"/>
        <v>200.03604253018563</v>
      </c>
      <c r="P7" s="17">
        <f t="shared" si="3"/>
        <v>-33.37599726748164</v>
      </c>
    </row>
    <row r="8" spans="1:16" ht="15">
      <c r="A8" s="15" t="s">
        <v>4</v>
      </c>
      <c r="B8" s="14">
        <v>23</v>
      </c>
      <c r="C8" s="16">
        <f t="shared" si="4"/>
        <v>0.9848386234867741</v>
      </c>
      <c r="D8" s="14">
        <v>16</v>
      </c>
      <c r="E8" s="16">
        <f t="shared" si="5"/>
        <v>0.6856720679055333</v>
      </c>
      <c r="F8" s="17">
        <f t="shared" si="0"/>
        <v>43.63114228862793</v>
      </c>
      <c r="G8" s="14">
        <v>6</v>
      </c>
      <c r="H8" s="16">
        <f t="shared" si="6"/>
        <v>1.5043362492384298</v>
      </c>
      <c r="I8" s="14">
        <v>5</v>
      </c>
      <c r="J8" s="16">
        <f t="shared" si="7"/>
        <v>1.2795119429644757</v>
      </c>
      <c r="K8" s="17">
        <f t="shared" si="1"/>
        <v>17.57109869197963</v>
      </c>
      <c r="L8" s="14">
        <v>4</v>
      </c>
      <c r="M8" s="16">
        <f t="shared" si="8"/>
        <v>1.1716221401435822</v>
      </c>
      <c r="N8" s="14">
        <v>4</v>
      </c>
      <c r="O8" s="16">
        <f t="shared" si="2"/>
        <v>1.2014176728539676</v>
      </c>
      <c r="P8" s="17">
        <f t="shared" si="3"/>
        <v>-2.4800311651489295</v>
      </c>
    </row>
    <row r="9" spans="1:16" ht="15">
      <c r="A9" s="15" t="s">
        <v>5</v>
      </c>
      <c r="B9" s="14">
        <v>0</v>
      </c>
      <c r="C9" s="16">
        <f t="shared" si="4"/>
        <v>0</v>
      </c>
      <c r="D9" s="14">
        <v>3</v>
      </c>
      <c r="E9" s="16">
        <f t="shared" si="5"/>
        <v>0.12856351273228747</v>
      </c>
      <c r="F9" s="17">
        <f t="shared" si="0"/>
        <v>-100</v>
      </c>
      <c r="G9" s="14">
        <v>0</v>
      </c>
      <c r="H9" s="16">
        <f t="shared" si="6"/>
        <v>0</v>
      </c>
      <c r="I9" s="14">
        <v>1</v>
      </c>
      <c r="J9" s="16">
        <f t="shared" si="7"/>
        <v>0.2559023885928951</v>
      </c>
      <c r="K9" s="17">
        <f t="shared" si="1"/>
        <v>-100</v>
      </c>
      <c r="L9" s="14">
        <v>0</v>
      </c>
      <c r="M9" s="16">
        <f t="shared" si="8"/>
        <v>0</v>
      </c>
      <c r="N9" s="14">
        <v>1</v>
      </c>
      <c r="O9" s="16">
        <f t="shared" si="2"/>
        <v>0.3003544182134919</v>
      </c>
      <c r="P9" s="17">
        <f t="shared" si="3"/>
        <v>-100</v>
      </c>
    </row>
    <row r="10" spans="1:16" ht="15">
      <c r="A10" s="15" t="s">
        <v>6</v>
      </c>
      <c r="B10" s="14">
        <v>1</v>
      </c>
      <c r="C10" s="16">
        <f t="shared" si="4"/>
        <v>0.04281907058638148</v>
      </c>
      <c r="D10" s="14">
        <v>2</v>
      </c>
      <c r="E10" s="16">
        <f t="shared" si="5"/>
        <v>0.08570900848819166</v>
      </c>
      <c r="F10" s="17">
        <f t="shared" si="0"/>
        <v>-50.041341812651154</v>
      </c>
      <c r="G10" s="14">
        <v>0</v>
      </c>
      <c r="H10" s="16">
        <f t="shared" si="6"/>
        <v>0</v>
      </c>
      <c r="I10" s="14">
        <v>1</v>
      </c>
      <c r="J10" s="16">
        <f t="shared" si="7"/>
        <v>0.2559023885928951</v>
      </c>
      <c r="K10" s="17">
        <f t="shared" si="1"/>
        <v>-100</v>
      </c>
      <c r="L10" s="14">
        <v>0</v>
      </c>
      <c r="M10" s="16">
        <f t="shared" si="8"/>
        <v>0</v>
      </c>
      <c r="N10" s="14">
        <v>0</v>
      </c>
      <c r="O10" s="16">
        <f t="shared" si="2"/>
        <v>0</v>
      </c>
      <c r="P10" s="17">
        <v>0</v>
      </c>
    </row>
    <row r="11" spans="1:16" ht="15">
      <c r="A11" s="15" t="s">
        <v>7</v>
      </c>
      <c r="B11" s="14">
        <v>19</v>
      </c>
      <c r="C11" s="16">
        <f t="shared" si="4"/>
        <v>0.8135623411412481</v>
      </c>
      <c r="D11" s="14">
        <v>11</v>
      </c>
      <c r="E11" s="16">
        <f t="shared" si="5"/>
        <v>0.4713995466850541</v>
      </c>
      <c r="F11" s="17">
        <f t="shared" si="0"/>
        <v>72.58445555629604</v>
      </c>
      <c r="G11" s="14">
        <v>4</v>
      </c>
      <c r="H11" s="16">
        <f t="shared" si="6"/>
        <v>1.0028908328256199</v>
      </c>
      <c r="I11" s="14">
        <v>3</v>
      </c>
      <c r="J11" s="16">
        <f t="shared" si="7"/>
        <v>0.7677071657786854</v>
      </c>
      <c r="K11" s="17">
        <f t="shared" si="1"/>
        <v>30.634554102199587</v>
      </c>
      <c r="L11" s="14">
        <v>2</v>
      </c>
      <c r="M11" s="16">
        <f t="shared" si="8"/>
        <v>0.5858110700717911</v>
      </c>
      <c r="N11" s="14">
        <v>3</v>
      </c>
      <c r="O11" s="16">
        <f t="shared" si="2"/>
        <v>0.9010632546404758</v>
      </c>
      <c r="P11" s="17">
        <f t="shared" si="3"/>
        <v>-34.986687443432615</v>
      </c>
    </row>
    <row r="12" spans="1:16" ht="15">
      <c r="A12" s="15" t="s">
        <v>58</v>
      </c>
      <c r="B12" s="14">
        <v>3</v>
      </c>
      <c r="C12" s="16">
        <f t="shared" si="4"/>
        <v>0.12845721175914443</v>
      </c>
      <c r="D12" s="14">
        <v>0</v>
      </c>
      <c r="E12" s="16">
        <f t="shared" si="5"/>
        <v>0</v>
      </c>
      <c r="F12" s="17">
        <v>100</v>
      </c>
      <c r="G12" s="14">
        <v>2</v>
      </c>
      <c r="H12" s="16">
        <f t="shared" si="6"/>
        <v>0.5014454164128099</v>
      </c>
      <c r="I12" s="14">
        <v>0</v>
      </c>
      <c r="J12" s="16">
        <f t="shared" si="7"/>
        <v>0</v>
      </c>
      <c r="K12" s="17">
        <v>100</v>
      </c>
      <c r="L12" s="14">
        <v>2</v>
      </c>
      <c r="M12" s="16">
        <f t="shared" si="8"/>
        <v>0.5858110700717911</v>
      </c>
      <c r="N12" s="14">
        <v>0</v>
      </c>
      <c r="O12" s="16">
        <f t="shared" si="2"/>
        <v>0</v>
      </c>
      <c r="P12" s="17">
        <v>100</v>
      </c>
    </row>
    <row r="13" spans="1:16" ht="15">
      <c r="A13" s="15" t="s">
        <v>8</v>
      </c>
      <c r="B13" s="14">
        <v>4</v>
      </c>
      <c r="C13" s="16">
        <f t="shared" si="4"/>
        <v>0.17127628234552592</v>
      </c>
      <c r="D13" s="14">
        <v>1</v>
      </c>
      <c r="E13" s="16">
        <f t="shared" si="5"/>
        <v>0.04285450424409583</v>
      </c>
      <c r="F13" s="17">
        <f t="shared" si="0"/>
        <v>299.66926549879076</v>
      </c>
      <c r="G13" s="14">
        <v>0</v>
      </c>
      <c r="H13" s="16">
        <f t="shared" si="6"/>
        <v>0</v>
      </c>
      <c r="I13" s="14">
        <v>0</v>
      </c>
      <c r="J13" s="16">
        <f t="shared" si="7"/>
        <v>0</v>
      </c>
      <c r="K13" s="17">
        <v>0</v>
      </c>
      <c r="L13" s="14">
        <v>0</v>
      </c>
      <c r="M13" s="16">
        <f t="shared" si="8"/>
        <v>0</v>
      </c>
      <c r="N13" s="14">
        <v>0</v>
      </c>
      <c r="O13" s="16">
        <f t="shared" si="2"/>
        <v>0</v>
      </c>
      <c r="P13" s="17">
        <v>0</v>
      </c>
    </row>
    <row r="14" spans="1:16" ht="33.75">
      <c r="A14" s="18" t="s">
        <v>59</v>
      </c>
      <c r="B14" s="14">
        <v>3</v>
      </c>
      <c r="C14" s="16">
        <f t="shared" si="4"/>
        <v>0.12845721175914443</v>
      </c>
      <c r="D14" s="14">
        <v>1</v>
      </c>
      <c r="E14" s="16">
        <f t="shared" si="5"/>
        <v>0.04285450424409583</v>
      </c>
      <c r="F14" s="17">
        <f t="shared" si="0"/>
        <v>199.75194912409307</v>
      </c>
      <c r="G14" s="14">
        <v>0</v>
      </c>
      <c r="H14" s="16">
        <f t="shared" si="6"/>
        <v>0</v>
      </c>
      <c r="I14" s="14">
        <v>0</v>
      </c>
      <c r="J14" s="16">
        <f t="shared" si="7"/>
        <v>0</v>
      </c>
      <c r="K14" s="17">
        <v>0</v>
      </c>
      <c r="L14" s="14">
        <v>0</v>
      </c>
      <c r="M14" s="16">
        <f t="shared" si="8"/>
        <v>0</v>
      </c>
      <c r="N14" s="14">
        <v>0</v>
      </c>
      <c r="O14" s="16">
        <f t="shared" si="2"/>
        <v>0</v>
      </c>
      <c r="P14" s="17">
        <v>0</v>
      </c>
    </row>
    <row r="15" spans="1:16" ht="15">
      <c r="A15" s="15" t="s">
        <v>9</v>
      </c>
      <c r="B15" s="14">
        <v>2</v>
      </c>
      <c r="C15" s="16">
        <f t="shared" si="4"/>
        <v>0.08563814117276296</v>
      </c>
      <c r="D15" s="14">
        <v>0</v>
      </c>
      <c r="E15" s="16">
        <f t="shared" si="5"/>
        <v>0</v>
      </c>
      <c r="F15" s="17">
        <v>100</v>
      </c>
      <c r="G15" s="14">
        <v>0</v>
      </c>
      <c r="H15" s="16">
        <f t="shared" si="6"/>
        <v>0</v>
      </c>
      <c r="I15" s="14">
        <v>0</v>
      </c>
      <c r="J15" s="16">
        <f t="shared" si="7"/>
        <v>0</v>
      </c>
      <c r="K15" s="17">
        <v>0</v>
      </c>
      <c r="L15" s="14">
        <v>0</v>
      </c>
      <c r="M15" s="16">
        <f t="shared" si="8"/>
        <v>0</v>
      </c>
      <c r="N15" s="14">
        <v>0</v>
      </c>
      <c r="O15" s="16">
        <f t="shared" si="2"/>
        <v>0</v>
      </c>
      <c r="P15" s="17">
        <v>0</v>
      </c>
    </row>
    <row r="16" spans="1:16" ht="15">
      <c r="A16" s="15" t="s">
        <v>105</v>
      </c>
      <c r="B16" s="14">
        <v>1</v>
      </c>
      <c r="C16" s="16">
        <f t="shared" si="4"/>
        <v>0.04281907058638148</v>
      </c>
      <c r="D16" s="14">
        <v>1</v>
      </c>
      <c r="E16" s="16">
        <f t="shared" si="5"/>
        <v>0.04285450424409583</v>
      </c>
      <c r="F16" s="17">
        <v>0</v>
      </c>
      <c r="G16" s="14">
        <v>0</v>
      </c>
      <c r="H16" s="16">
        <f t="shared" si="6"/>
        <v>0</v>
      </c>
      <c r="I16" s="14">
        <v>0</v>
      </c>
      <c r="J16" s="16">
        <f t="shared" si="7"/>
        <v>0</v>
      </c>
      <c r="K16" s="17">
        <v>0</v>
      </c>
      <c r="L16" s="14">
        <v>0</v>
      </c>
      <c r="M16" s="16">
        <f t="shared" si="8"/>
        <v>0</v>
      </c>
      <c r="N16" s="14">
        <v>0</v>
      </c>
      <c r="O16" s="16">
        <f t="shared" si="2"/>
        <v>0</v>
      </c>
      <c r="P16" s="17">
        <v>0</v>
      </c>
    </row>
    <row r="17" spans="1:16" ht="15">
      <c r="A17" s="15" t="s">
        <v>62</v>
      </c>
      <c r="B17" s="14">
        <v>0</v>
      </c>
      <c r="C17" s="16">
        <f t="shared" si="4"/>
        <v>0</v>
      </c>
      <c r="D17" s="14">
        <v>0</v>
      </c>
      <c r="E17" s="16">
        <f t="shared" si="5"/>
        <v>0</v>
      </c>
      <c r="F17" s="17">
        <v>0</v>
      </c>
      <c r="G17" s="14">
        <v>0</v>
      </c>
      <c r="H17" s="16">
        <f t="shared" si="6"/>
        <v>0</v>
      </c>
      <c r="I17" s="14">
        <v>0</v>
      </c>
      <c r="J17" s="16">
        <f t="shared" si="7"/>
        <v>0</v>
      </c>
      <c r="K17" s="17">
        <v>0</v>
      </c>
      <c r="L17" s="14">
        <v>0</v>
      </c>
      <c r="M17" s="16">
        <f t="shared" si="8"/>
        <v>0</v>
      </c>
      <c r="N17" s="14">
        <v>0</v>
      </c>
      <c r="O17" s="16">
        <f t="shared" si="2"/>
        <v>0</v>
      </c>
      <c r="P17" s="17">
        <v>0</v>
      </c>
    </row>
    <row r="18" spans="1:16" s="20" customFormat="1" ht="15">
      <c r="A18" s="15" t="s">
        <v>60</v>
      </c>
      <c r="B18" s="14">
        <v>1</v>
      </c>
      <c r="C18" s="16">
        <f t="shared" si="4"/>
        <v>0.04281907058638148</v>
      </c>
      <c r="D18" s="14">
        <v>0</v>
      </c>
      <c r="E18" s="16">
        <f t="shared" si="5"/>
        <v>0</v>
      </c>
      <c r="F18" s="17">
        <v>100</v>
      </c>
      <c r="G18" s="14">
        <v>0</v>
      </c>
      <c r="H18" s="16">
        <f t="shared" si="6"/>
        <v>0</v>
      </c>
      <c r="I18" s="14">
        <v>0</v>
      </c>
      <c r="J18" s="16">
        <f t="shared" si="7"/>
        <v>0</v>
      </c>
      <c r="K18" s="17">
        <v>0</v>
      </c>
      <c r="L18" s="14">
        <v>0</v>
      </c>
      <c r="M18" s="16">
        <f t="shared" si="8"/>
        <v>0</v>
      </c>
      <c r="N18" s="14">
        <v>0</v>
      </c>
      <c r="O18" s="16">
        <f t="shared" si="2"/>
        <v>0</v>
      </c>
      <c r="P18" s="17">
        <v>0</v>
      </c>
    </row>
    <row r="19" spans="1:16" s="20" customFormat="1" ht="15">
      <c r="A19" s="15" t="s">
        <v>61</v>
      </c>
      <c r="B19" s="14">
        <v>0</v>
      </c>
      <c r="C19" s="16">
        <f t="shared" si="4"/>
        <v>0</v>
      </c>
      <c r="D19" s="14">
        <v>0</v>
      </c>
      <c r="E19" s="16">
        <f t="shared" si="5"/>
        <v>0</v>
      </c>
      <c r="F19" s="19">
        <v>0</v>
      </c>
      <c r="G19" s="14">
        <v>0</v>
      </c>
      <c r="H19" s="16">
        <f t="shared" si="6"/>
        <v>0</v>
      </c>
      <c r="I19" s="14">
        <v>0</v>
      </c>
      <c r="J19" s="16">
        <f t="shared" si="7"/>
        <v>0</v>
      </c>
      <c r="K19" s="19">
        <v>0</v>
      </c>
      <c r="L19" s="14">
        <v>0</v>
      </c>
      <c r="M19" s="16">
        <f t="shared" si="8"/>
        <v>0</v>
      </c>
      <c r="N19" s="14">
        <v>0</v>
      </c>
      <c r="O19" s="16">
        <f t="shared" si="2"/>
        <v>0</v>
      </c>
      <c r="P19" s="19">
        <v>0</v>
      </c>
    </row>
    <row r="20" spans="1:16" ht="22.5">
      <c r="A20" s="18" t="s">
        <v>63</v>
      </c>
      <c r="B20" s="14">
        <v>623</v>
      </c>
      <c r="C20" s="16">
        <f t="shared" si="4"/>
        <v>26.676280975315663</v>
      </c>
      <c r="D20" s="14">
        <v>831</v>
      </c>
      <c r="E20" s="16">
        <f t="shared" si="5"/>
        <v>35.61209302684363</v>
      </c>
      <c r="F20" s="17">
        <f>(C20*100/E20)-100</f>
        <v>-25.09207208010028</v>
      </c>
      <c r="G20" s="14">
        <v>463</v>
      </c>
      <c r="H20" s="16">
        <f t="shared" si="6"/>
        <v>116.0846138995655</v>
      </c>
      <c r="I20" s="14">
        <v>677</v>
      </c>
      <c r="J20" s="16">
        <f t="shared" si="7"/>
        <v>173.24591707739</v>
      </c>
      <c r="K20" s="17">
        <f>(H20*100/J20)-100</f>
        <v>-32.99431475334002</v>
      </c>
      <c r="L20" s="14">
        <v>451</v>
      </c>
      <c r="M20" s="16">
        <f t="shared" si="8"/>
        <v>132.1003963011889</v>
      </c>
      <c r="N20" s="14">
        <v>662</v>
      </c>
      <c r="O20" s="16">
        <f t="shared" si="2"/>
        <v>198.83462485733165</v>
      </c>
      <c r="P20" s="17">
        <f>(M20*100/O20)-100</f>
        <v>-33.56267984211807</v>
      </c>
    </row>
    <row r="21" spans="1:16" ht="22.5">
      <c r="A21" s="18" t="s">
        <v>64</v>
      </c>
      <c r="B21" s="14">
        <v>197</v>
      </c>
      <c r="C21" s="16">
        <f t="shared" si="4"/>
        <v>8.435356905517152</v>
      </c>
      <c r="D21" s="14">
        <v>458</v>
      </c>
      <c r="E21" s="16">
        <f t="shared" si="5"/>
        <v>19.627362943795887</v>
      </c>
      <c r="F21" s="17">
        <f>(C21*100/E21)-100</f>
        <v>-57.022464354114746</v>
      </c>
      <c r="G21" s="14">
        <v>160</v>
      </c>
      <c r="H21" s="16">
        <f t="shared" si="6"/>
        <v>40.115633313024794</v>
      </c>
      <c r="I21" s="14">
        <v>395</v>
      </c>
      <c r="J21" s="16">
        <f t="shared" si="7"/>
        <v>101.08144349419358</v>
      </c>
      <c r="K21" s="17">
        <f>(H21*100/J21)-100</f>
        <v>-60.313553184141895</v>
      </c>
      <c r="L21" s="14">
        <v>155</v>
      </c>
      <c r="M21" s="16">
        <f t="shared" si="8"/>
        <v>45.400357930563814</v>
      </c>
      <c r="N21" s="14">
        <v>390</v>
      </c>
      <c r="O21" s="16">
        <f t="shared" si="2"/>
        <v>117.13822310326185</v>
      </c>
      <c r="P21" s="17">
        <f>(M21*100/O21)-100</f>
        <v>-61.24206366820022</v>
      </c>
    </row>
    <row r="22" spans="1:16" ht="22.5">
      <c r="A22" s="18" t="s">
        <v>65</v>
      </c>
      <c r="B22" s="14">
        <v>75</v>
      </c>
      <c r="C22" s="16">
        <f t="shared" si="4"/>
        <v>3.2114302939786112</v>
      </c>
      <c r="D22" s="14">
        <v>121</v>
      </c>
      <c r="E22" s="16">
        <f t="shared" si="5"/>
        <v>5.1853950135355955</v>
      </c>
      <c r="F22" s="17">
        <f>(C22*100/E22)-100</f>
        <v>-38.06777910659233</v>
      </c>
      <c r="G22" s="14">
        <v>57</v>
      </c>
      <c r="H22" s="16">
        <f t="shared" si="6"/>
        <v>14.291194367765083</v>
      </c>
      <c r="I22" s="14">
        <v>96</v>
      </c>
      <c r="J22" s="16">
        <f t="shared" si="7"/>
        <v>24.56662930491793</v>
      </c>
      <c r="K22" s="17">
        <f>(H22*100/J22)-100</f>
        <v>-41.82680012636424</v>
      </c>
      <c r="L22" s="14">
        <v>56</v>
      </c>
      <c r="M22" s="16">
        <f t="shared" si="8"/>
        <v>16.402709962010153</v>
      </c>
      <c r="N22" s="14">
        <v>95</v>
      </c>
      <c r="O22" s="16">
        <f t="shared" si="2"/>
        <v>28.533669730281733</v>
      </c>
      <c r="P22" s="17">
        <f>(M22*100/O22)-100</f>
        <v>-42.51454468682463</v>
      </c>
    </row>
    <row r="23" spans="1:16" s="20" customFormat="1" ht="33.75">
      <c r="A23" s="18" t="s">
        <v>66</v>
      </c>
      <c r="B23" s="22">
        <v>47</v>
      </c>
      <c r="C23" s="16">
        <f t="shared" si="4"/>
        <v>2.0124963175599295</v>
      </c>
      <c r="D23" s="14">
        <v>64</v>
      </c>
      <c r="E23" s="16">
        <f t="shared" si="5"/>
        <v>2.742688271622133</v>
      </c>
      <c r="F23" s="17">
        <f>(C23*100/E23)-100</f>
        <v>-26.623220787331377</v>
      </c>
      <c r="G23" s="14">
        <v>44</v>
      </c>
      <c r="H23" s="16">
        <f t="shared" si="6"/>
        <v>11.031799161081818</v>
      </c>
      <c r="I23" s="14">
        <v>58</v>
      </c>
      <c r="J23" s="16">
        <f t="shared" si="7"/>
        <v>14.842338538387917</v>
      </c>
      <c r="K23" s="17">
        <f>(H23*100/J23)-100</f>
        <v>-25.673443355645063</v>
      </c>
      <c r="L23" s="14">
        <v>43</v>
      </c>
      <c r="M23" s="16">
        <f t="shared" si="8"/>
        <v>12.59493800654351</v>
      </c>
      <c r="N23" s="14">
        <v>58</v>
      </c>
      <c r="O23" s="16">
        <f t="shared" si="2"/>
        <v>17.420556256382532</v>
      </c>
      <c r="P23" s="17">
        <f>(M23*100/O23)-100</f>
        <v>-27.700712760369044</v>
      </c>
    </row>
    <row r="24" spans="1:16" s="20" customFormat="1" ht="45">
      <c r="A24" s="18" t="s">
        <v>67</v>
      </c>
      <c r="B24" s="14">
        <v>0</v>
      </c>
      <c r="C24" s="16">
        <f t="shared" si="4"/>
        <v>0</v>
      </c>
      <c r="D24" s="14">
        <v>0</v>
      </c>
      <c r="E24" s="16">
        <f t="shared" si="5"/>
        <v>0</v>
      </c>
      <c r="F24" s="19">
        <v>0</v>
      </c>
      <c r="G24" s="14">
        <v>0</v>
      </c>
      <c r="H24" s="16">
        <f t="shared" si="6"/>
        <v>0</v>
      </c>
      <c r="I24" s="14">
        <v>0</v>
      </c>
      <c r="J24" s="16">
        <f t="shared" si="7"/>
        <v>0</v>
      </c>
      <c r="K24" s="19">
        <v>0</v>
      </c>
      <c r="L24" s="14">
        <v>0</v>
      </c>
      <c r="M24" s="16">
        <f t="shared" si="8"/>
        <v>0</v>
      </c>
      <c r="N24" s="14">
        <v>0</v>
      </c>
      <c r="O24" s="16">
        <f t="shared" si="2"/>
        <v>0</v>
      </c>
      <c r="P24" s="19">
        <v>0</v>
      </c>
    </row>
    <row r="25" spans="1:16" s="20" customFormat="1" ht="33.75">
      <c r="A25" s="18" t="s">
        <v>68</v>
      </c>
      <c r="B25" s="14">
        <v>0</v>
      </c>
      <c r="C25" s="16">
        <f t="shared" si="4"/>
        <v>0</v>
      </c>
      <c r="D25" s="14">
        <v>14</v>
      </c>
      <c r="E25" s="16">
        <f t="shared" si="5"/>
        <v>0.5999630594173416</v>
      </c>
      <c r="F25" s="17">
        <f aca="true" t="shared" si="9" ref="F25:F30">(C25*100/E25)-100</f>
        <v>-100</v>
      </c>
      <c r="G25" s="14">
        <v>0</v>
      </c>
      <c r="H25" s="16">
        <f t="shared" si="6"/>
        <v>0</v>
      </c>
      <c r="I25" s="14">
        <v>13</v>
      </c>
      <c r="J25" s="16">
        <f t="shared" si="7"/>
        <v>3.3267310517076365</v>
      </c>
      <c r="K25" s="17">
        <f aca="true" t="shared" si="10" ref="K25:K32">(H25*100/J25)-100</f>
        <v>-100</v>
      </c>
      <c r="L25" s="14">
        <v>0</v>
      </c>
      <c r="M25" s="16">
        <f t="shared" si="8"/>
        <v>0</v>
      </c>
      <c r="N25" s="14">
        <v>13</v>
      </c>
      <c r="O25" s="16">
        <f t="shared" si="2"/>
        <v>3.904607436775395</v>
      </c>
      <c r="P25" s="17">
        <f aca="true" t="shared" si="11" ref="P25:P32">(M25*100/O25)-100</f>
        <v>-100</v>
      </c>
    </row>
    <row r="26" spans="1:16" ht="22.5">
      <c r="A26" s="18" t="s">
        <v>69</v>
      </c>
      <c r="B26" s="14">
        <v>0</v>
      </c>
      <c r="C26" s="16">
        <f t="shared" si="4"/>
        <v>0</v>
      </c>
      <c r="D26" s="14">
        <v>1</v>
      </c>
      <c r="E26" s="16">
        <f t="shared" si="5"/>
        <v>0.04285450424409583</v>
      </c>
      <c r="F26" s="17">
        <f t="shared" si="9"/>
        <v>-100</v>
      </c>
      <c r="G26" s="14">
        <v>0</v>
      </c>
      <c r="H26" s="16">
        <f t="shared" si="6"/>
        <v>0</v>
      </c>
      <c r="I26" s="14">
        <v>0</v>
      </c>
      <c r="J26" s="16">
        <f t="shared" si="7"/>
        <v>0</v>
      </c>
      <c r="K26" s="17">
        <v>0</v>
      </c>
      <c r="L26" s="14">
        <v>0</v>
      </c>
      <c r="M26" s="16">
        <f t="shared" si="8"/>
        <v>0</v>
      </c>
      <c r="N26" s="14">
        <v>0</v>
      </c>
      <c r="O26" s="16">
        <f t="shared" si="2"/>
        <v>0</v>
      </c>
      <c r="P26" s="17">
        <v>0</v>
      </c>
    </row>
    <row r="27" spans="1:16" s="20" customFormat="1" ht="22.5">
      <c r="A27" s="18" t="s">
        <v>70</v>
      </c>
      <c r="B27" s="14">
        <v>122</v>
      </c>
      <c r="C27" s="16">
        <f t="shared" si="4"/>
        <v>5.22392661153854</v>
      </c>
      <c r="D27" s="14">
        <v>337</v>
      </c>
      <c r="E27" s="16">
        <f t="shared" si="5"/>
        <v>14.441967930260294</v>
      </c>
      <c r="F27" s="17">
        <f t="shared" si="9"/>
        <v>-63.82815252904119</v>
      </c>
      <c r="G27" s="14">
        <v>103</v>
      </c>
      <c r="H27" s="16">
        <f t="shared" si="6"/>
        <v>25.82443894525971</v>
      </c>
      <c r="I27" s="14">
        <v>299</v>
      </c>
      <c r="J27" s="16">
        <f t="shared" si="7"/>
        <v>76.51481418927564</v>
      </c>
      <c r="K27" s="17">
        <f t="shared" si="10"/>
        <v>-66.24909931640495</v>
      </c>
      <c r="L27" s="14">
        <v>99</v>
      </c>
      <c r="M27" s="16">
        <f t="shared" si="8"/>
        <v>28.99764796855366</v>
      </c>
      <c r="N27" s="14">
        <v>295</v>
      </c>
      <c r="O27" s="16">
        <f t="shared" si="2"/>
        <v>88.60455337298012</v>
      </c>
      <c r="P27" s="17">
        <f t="shared" si="11"/>
        <v>-67.27295961135508</v>
      </c>
    </row>
    <row r="28" spans="1:16" s="20" customFormat="1" ht="33.75">
      <c r="A28" s="18" t="s">
        <v>71</v>
      </c>
      <c r="B28" s="22">
        <v>62</v>
      </c>
      <c r="C28" s="16">
        <f t="shared" si="4"/>
        <v>2.654782376355652</v>
      </c>
      <c r="D28" s="14">
        <v>170</v>
      </c>
      <c r="E28" s="16">
        <f t="shared" si="5"/>
        <v>7.285265721496291</v>
      </c>
      <c r="F28" s="17">
        <f t="shared" si="9"/>
        <v>-63.559566969227895</v>
      </c>
      <c r="G28" s="14">
        <v>55</v>
      </c>
      <c r="H28" s="16">
        <f t="shared" si="6"/>
        <v>13.789748951352273</v>
      </c>
      <c r="I28" s="14">
        <v>154</v>
      </c>
      <c r="J28" s="16">
        <f t="shared" si="7"/>
        <v>39.40896784330585</v>
      </c>
      <c r="K28" s="17">
        <f t="shared" si="10"/>
        <v>-65.00860157976797</v>
      </c>
      <c r="L28" s="14">
        <v>55</v>
      </c>
      <c r="M28" s="16">
        <f t="shared" si="8"/>
        <v>16.109804426974257</v>
      </c>
      <c r="N28" s="14">
        <v>154</v>
      </c>
      <c r="O28" s="16">
        <f t="shared" si="2"/>
        <v>46.25458040487776</v>
      </c>
      <c r="P28" s="17">
        <f t="shared" si="11"/>
        <v>-65.17143970183889</v>
      </c>
    </row>
    <row r="29" spans="1:16" ht="33.75">
      <c r="A29" s="18" t="s">
        <v>72</v>
      </c>
      <c r="B29" s="14">
        <v>54</v>
      </c>
      <c r="C29" s="16">
        <f t="shared" si="4"/>
        <v>2.3122298116646</v>
      </c>
      <c r="D29" s="14">
        <v>154</v>
      </c>
      <c r="E29" s="16">
        <f t="shared" si="5"/>
        <v>6.599593653590757</v>
      </c>
      <c r="F29" s="17">
        <f t="shared" si="9"/>
        <v>-64.96405789458652</v>
      </c>
      <c r="G29" s="14">
        <v>42</v>
      </c>
      <c r="H29" s="16">
        <f t="shared" si="6"/>
        <v>10.530353744669009</v>
      </c>
      <c r="I29" s="14">
        <v>135</v>
      </c>
      <c r="J29" s="16">
        <f t="shared" si="7"/>
        <v>34.54682246004084</v>
      </c>
      <c r="K29" s="17">
        <f t="shared" si="10"/>
        <v>-69.5186040428201</v>
      </c>
      <c r="L29" s="14">
        <v>38</v>
      </c>
      <c r="M29" s="16">
        <f t="shared" si="8"/>
        <v>11.130410331364033</v>
      </c>
      <c r="N29" s="14">
        <v>131</v>
      </c>
      <c r="O29" s="16">
        <f t="shared" si="2"/>
        <v>39.34642878596744</v>
      </c>
      <c r="P29" s="17">
        <f t="shared" si="11"/>
        <v>-71.71176476546304</v>
      </c>
    </row>
    <row r="30" spans="1:16" ht="22.5">
      <c r="A30" s="18" t="s">
        <v>73</v>
      </c>
      <c r="B30" s="14">
        <v>426</v>
      </c>
      <c r="C30" s="16">
        <f t="shared" si="4"/>
        <v>18.24092406979851</v>
      </c>
      <c r="D30" s="14">
        <v>373</v>
      </c>
      <c r="E30" s="16">
        <f t="shared" si="5"/>
        <v>15.984730083047744</v>
      </c>
      <c r="F30" s="17">
        <f t="shared" si="9"/>
        <v>14.114683044560906</v>
      </c>
      <c r="G30" s="14">
        <v>303</v>
      </c>
      <c r="H30" s="16">
        <f t="shared" si="6"/>
        <v>75.96898058654071</v>
      </c>
      <c r="I30" s="14">
        <v>282</v>
      </c>
      <c r="J30" s="16">
        <f t="shared" si="7"/>
        <v>72.16447358319643</v>
      </c>
      <c r="K30" s="17">
        <f t="shared" si="10"/>
        <v>5.271994396187452</v>
      </c>
      <c r="L30" s="14">
        <v>296</v>
      </c>
      <c r="M30" s="16">
        <f t="shared" si="8"/>
        <v>86.7000383706251</v>
      </c>
      <c r="N30" s="14">
        <v>272</v>
      </c>
      <c r="O30" s="16">
        <f t="shared" si="2"/>
        <v>81.6964017540698</v>
      </c>
      <c r="P30" s="17">
        <f t="shared" si="11"/>
        <v>6.124671967337946</v>
      </c>
    </row>
    <row r="31" spans="1:16" ht="15">
      <c r="A31" s="15" t="s">
        <v>74</v>
      </c>
      <c r="B31" s="14">
        <v>0</v>
      </c>
      <c r="C31" s="16">
        <f t="shared" si="4"/>
        <v>0</v>
      </c>
      <c r="D31" s="14">
        <v>0</v>
      </c>
      <c r="E31" s="16">
        <f t="shared" si="5"/>
        <v>0</v>
      </c>
      <c r="F31" s="17">
        <v>0</v>
      </c>
      <c r="G31" s="14">
        <v>0</v>
      </c>
      <c r="H31" s="16">
        <f t="shared" si="6"/>
        <v>0</v>
      </c>
      <c r="I31" s="14">
        <v>0</v>
      </c>
      <c r="J31" s="16">
        <f t="shared" si="7"/>
        <v>0</v>
      </c>
      <c r="K31" s="17">
        <v>0</v>
      </c>
      <c r="L31" s="14">
        <v>0</v>
      </c>
      <c r="M31" s="16">
        <f t="shared" si="8"/>
        <v>0</v>
      </c>
      <c r="N31" s="14">
        <v>0</v>
      </c>
      <c r="O31" s="16">
        <f t="shared" si="2"/>
        <v>0</v>
      </c>
      <c r="P31" s="17">
        <v>0</v>
      </c>
    </row>
    <row r="32" spans="1:16" ht="15">
      <c r="A32" s="15" t="s">
        <v>75</v>
      </c>
      <c r="B32" s="14">
        <v>7</v>
      </c>
      <c r="C32" s="16">
        <f t="shared" si="4"/>
        <v>0.2997334941046704</v>
      </c>
      <c r="D32" s="14">
        <v>7</v>
      </c>
      <c r="E32" s="16">
        <f t="shared" si="5"/>
        <v>0.2999815297086708</v>
      </c>
      <c r="F32" s="17">
        <v>0</v>
      </c>
      <c r="G32" s="14">
        <v>7</v>
      </c>
      <c r="H32" s="16">
        <f t="shared" si="6"/>
        <v>1.7550589574448348</v>
      </c>
      <c r="I32" s="14">
        <v>6</v>
      </c>
      <c r="J32" s="16">
        <f t="shared" si="7"/>
        <v>1.5354143315573707</v>
      </c>
      <c r="K32" s="17">
        <f t="shared" si="10"/>
        <v>14.305234839424642</v>
      </c>
      <c r="L32" s="14">
        <v>7</v>
      </c>
      <c r="M32" s="16">
        <f t="shared" si="8"/>
        <v>2.050338745251269</v>
      </c>
      <c r="N32" s="14">
        <v>6</v>
      </c>
      <c r="O32" s="16">
        <f t="shared" si="2"/>
        <v>1.8021265092809515</v>
      </c>
      <c r="P32" s="17">
        <f t="shared" si="11"/>
        <v>13.773296973992927</v>
      </c>
    </row>
    <row r="33" spans="1:16" ht="15">
      <c r="A33" s="15" t="s">
        <v>76</v>
      </c>
      <c r="B33" s="14">
        <v>1</v>
      </c>
      <c r="C33" s="16">
        <f t="shared" si="4"/>
        <v>0.04281907058638148</v>
      </c>
      <c r="D33" s="14">
        <v>0</v>
      </c>
      <c r="E33" s="16">
        <f t="shared" si="5"/>
        <v>0</v>
      </c>
      <c r="F33" s="17">
        <v>100</v>
      </c>
      <c r="G33" s="14">
        <v>1</v>
      </c>
      <c r="H33" s="16">
        <f t="shared" si="6"/>
        <v>0.25072270820640497</v>
      </c>
      <c r="I33" s="14">
        <v>0</v>
      </c>
      <c r="J33" s="16">
        <f t="shared" si="7"/>
        <v>0</v>
      </c>
      <c r="K33" s="17">
        <v>100</v>
      </c>
      <c r="L33" s="14">
        <v>1</v>
      </c>
      <c r="M33" s="16">
        <f t="shared" si="8"/>
        <v>0.29290553503589556</v>
      </c>
      <c r="N33" s="14">
        <v>0</v>
      </c>
      <c r="O33" s="16">
        <f t="shared" si="2"/>
        <v>0</v>
      </c>
      <c r="P33" s="17">
        <v>100</v>
      </c>
    </row>
    <row r="34" spans="1:16" s="20" customFormat="1" ht="15">
      <c r="A34" s="15" t="s">
        <v>10</v>
      </c>
      <c r="B34" s="14">
        <v>88</v>
      </c>
      <c r="C34" s="16">
        <f t="shared" si="4"/>
        <v>3.76807821160157</v>
      </c>
      <c r="D34" s="14">
        <v>113</v>
      </c>
      <c r="E34" s="16">
        <f t="shared" si="5"/>
        <v>4.8425589795828285</v>
      </c>
      <c r="F34" s="17">
        <f aca="true" t="shared" si="12" ref="F34:F43">(C34*100/E34)-100</f>
        <v>-22.188284593155785</v>
      </c>
      <c r="G34" s="14">
        <v>2</v>
      </c>
      <c r="H34" s="16">
        <f t="shared" si="6"/>
        <v>0.5014454164128099</v>
      </c>
      <c r="I34" s="14">
        <v>4</v>
      </c>
      <c r="J34" s="16">
        <f t="shared" si="7"/>
        <v>1.0236095543715804</v>
      </c>
      <c r="K34" s="17">
        <f>(H34*100/J34)-100</f>
        <v>-51.012042211675144</v>
      </c>
      <c r="L34" s="14">
        <v>2</v>
      </c>
      <c r="M34" s="16">
        <f t="shared" si="8"/>
        <v>0.5858110700717911</v>
      </c>
      <c r="N34" s="14">
        <v>4</v>
      </c>
      <c r="O34" s="16">
        <f t="shared" si="2"/>
        <v>1.2014176728539676</v>
      </c>
      <c r="P34" s="17">
        <f>(M34*100/O34)-100</f>
        <v>-51.240015582574465</v>
      </c>
    </row>
    <row r="35" spans="1:16" ht="15">
      <c r="A35" s="15" t="s">
        <v>77</v>
      </c>
      <c r="B35" s="14">
        <v>8</v>
      </c>
      <c r="C35" s="16">
        <f t="shared" si="4"/>
        <v>0.34255256469105183</v>
      </c>
      <c r="D35" s="14">
        <v>26</v>
      </c>
      <c r="E35" s="16">
        <f t="shared" si="5"/>
        <v>1.1142171103464915</v>
      </c>
      <c r="F35" s="17">
        <f t="shared" si="12"/>
        <v>-69.25621034624686</v>
      </c>
      <c r="G35" s="14">
        <v>1</v>
      </c>
      <c r="H35" s="16">
        <f t="shared" si="6"/>
        <v>0.25072270820640497</v>
      </c>
      <c r="I35" s="14">
        <v>2</v>
      </c>
      <c r="J35" s="16">
        <f t="shared" si="7"/>
        <v>0.5118047771857902</v>
      </c>
      <c r="K35" s="17">
        <f>(H35*100/J35)-100</f>
        <v>-51.012042211675144</v>
      </c>
      <c r="L35" s="14">
        <v>1</v>
      </c>
      <c r="M35" s="16">
        <f t="shared" si="8"/>
        <v>0.29290553503589556</v>
      </c>
      <c r="N35" s="14">
        <v>2</v>
      </c>
      <c r="O35" s="16">
        <f t="shared" si="2"/>
        <v>0.6007088364269838</v>
      </c>
      <c r="P35" s="17">
        <f>(M35*100/O35)-100</f>
        <v>-51.240015582574465</v>
      </c>
    </row>
    <row r="36" spans="1:16" ht="15">
      <c r="A36" s="15" t="s">
        <v>78</v>
      </c>
      <c r="B36" s="14">
        <v>1</v>
      </c>
      <c r="C36" s="16">
        <f t="shared" si="4"/>
        <v>0.04281907058638148</v>
      </c>
      <c r="D36" s="14">
        <v>10</v>
      </c>
      <c r="E36" s="16">
        <f t="shared" si="5"/>
        <v>0.42854504244095826</v>
      </c>
      <c r="F36" s="17">
        <f t="shared" si="12"/>
        <v>-90.00826836253023</v>
      </c>
      <c r="G36" s="14">
        <v>1</v>
      </c>
      <c r="H36" s="16">
        <f t="shared" si="6"/>
        <v>0.25072270820640497</v>
      </c>
      <c r="I36" s="14">
        <v>2</v>
      </c>
      <c r="J36" s="16">
        <f t="shared" si="7"/>
        <v>0.5118047771857902</v>
      </c>
      <c r="K36" s="17">
        <f>(H36*100/J36)-100</f>
        <v>-51.012042211675144</v>
      </c>
      <c r="L36" s="14">
        <v>1</v>
      </c>
      <c r="M36" s="16">
        <f t="shared" si="8"/>
        <v>0.29290553503589556</v>
      </c>
      <c r="N36" s="14">
        <v>2</v>
      </c>
      <c r="O36" s="16">
        <f t="shared" si="2"/>
        <v>0.6007088364269838</v>
      </c>
      <c r="P36" s="17">
        <f>(M36*100/O36)-100</f>
        <v>-51.240015582574465</v>
      </c>
    </row>
    <row r="37" spans="1:16" ht="15">
      <c r="A37" s="15" t="s">
        <v>79</v>
      </c>
      <c r="B37" s="14">
        <v>5</v>
      </c>
      <c r="C37" s="16">
        <f t="shared" si="4"/>
        <v>0.2140953529319074</v>
      </c>
      <c r="D37" s="14">
        <v>7</v>
      </c>
      <c r="E37" s="16">
        <f t="shared" si="5"/>
        <v>0.2999815297086708</v>
      </c>
      <c r="F37" s="17">
        <f t="shared" si="12"/>
        <v>-28.63048830378736</v>
      </c>
      <c r="G37" s="14">
        <v>0</v>
      </c>
      <c r="H37" s="16">
        <f t="shared" si="6"/>
        <v>0</v>
      </c>
      <c r="I37" s="14">
        <v>0</v>
      </c>
      <c r="J37" s="16">
        <f t="shared" si="7"/>
        <v>0</v>
      </c>
      <c r="K37" s="19">
        <v>0</v>
      </c>
      <c r="L37" s="14">
        <v>0</v>
      </c>
      <c r="M37" s="16">
        <f t="shared" si="8"/>
        <v>0</v>
      </c>
      <c r="N37" s="14">
        <v>0</v>
      </c>
      <c r="O37" s="16">
        <f aca="true" t="shared" si="13" ref="O37:O68">N37*100000/332940</f>
        <v>0</v>
      </c>
      <c r="P37" s="19">
        <v>0</v>
      </c>
    </row>
    <row r="38" spans="1:16" s="20" customFormat="1" ht="15">
      <c r="A38" s="15" t="s">
        <v>80</v>
      </c>
      <c r="B38" s="14">
        <v>2</v>
      </c>
      <c r="C38" s="16">
        <f t="shared" si="4"/>
        <v>0.08563814117276296</v>
      </c>
      <c r="D38" s="14">
        <v>2</v>
      </c>
      <c r="E38" s="16">
        <f t="shared" si="5"/>
        <v>0.08570900848819166</v>
      </c>
      <c r="F38" s="17">
        <v>0</v>
      </c>
      <c r="G38" s="14">
        <v>0</v>
      </c>
      <c r="H38" s="16">
        <f t="shared" si="6"/>
        <v>0</v>
      </c>
      <c r="I38" s="14">
        <v>0</v>
      </c>
      <c r="J38" s="16">
        <f t="shared" si="7"/>
        <v>0</v>
      </c>
      <c r="K38" s="17">
        <v>0</v>
      </c>
      <c r="L38" s="14">
        <v>0</v>
      </c>
      <c r="M38" s="16">
        <f t="shared" si="8"/>
        <v>0</v>
      </c>
      <c r="N38" s="14">
        <v>0</v>
      </c>
      <c r="O38" s="16">
        <f t="shared" si="13"/>
        <v>0</v>
      </c>
      <c r="P38" s="19">
        <v>0</v>
      </c>
    </row>
    <row r="39" spans="1:16" s="20" customFormat="1" ht="15">
      <c r="A39" s="15" t="s">
        <v>114</v>
      </c>
      <c r="B39" s="14">
        <v>0</v>
      </c>
      <c r="C39" s="16">
        <f t="shared" si="4"/>
        <v>0</v>
      </c>
      <c r="D39" s="14">
        <v>6</v>
      </c>
      <c r="E39" s="16">
        <f t="shared" si="5"/>
        <v>0.25712702546457494</v>
      </c>
      <c r="F39" s="17">
        <f t="shared" si="12"/>
        <v>-100</v>
      </c>
      <c r="G39" s="14">
        <v>0</v>
      </c>
      <c r="H39" s="16">
        <f t="shared" si="6"/>
        <v>0</v>
      </c>
      <c r="I39" s="14">
        <v>0</v>
      </c>
      <c r="J39" s="16">
        <f t="shared" si="7"/>
        <v>0</v>
      </c>
      <c r="K39" s="17">
        <v>0</v>
      </c>
      <c r="L39" s="14">
        <v>0</v>
      </c>
      <c r="M39" s="16">
        <f t="shared" si="8"/>
        <v>0</v>
      </c>
      <c r="N39" s="14">
        <v>0</v>
      </c>
      <c r="O39" s="16">
        <f t="shared" si="13"/>
        <v>0</v>
      </c>
      <c r="P39" s="19">
        <v>0</v>
      </c>
    </row>
    <row r="40" spans="1:16" s="20" customFormat="1" ht="22.5">
      <c r="A40" s="18" t="s">
        <v>81</v>
      </c>
      <c r="B40" s="14">
        <v>0</v>
      </c>
      <c r="C40" s="16">
        <f t="shared" si="4"/>
        <v>0</v>
      </c>
      <c r="D40" s="14">
        <v>1</v>
      </c>
      <c r="E40" s="16">
        <f t="shared" si="5"/>
        <v>0.04285450424409583</v>
      </c>
      <c r="F40" s="17">
        <f t="shared" si="12"/>
        <v>-100</v>
      </c>
      <c r="G40" s="14">
        <v>0</v>
      </c>
      <c r="H40" s="16">
        <f t="shared" si="6"/>
        <v>0</v>
      </c>
      <c r="I40" s="14">
        <v>0</v>
      </c>
      <c r="J40" s="16">
        <f t="shared" si="7"/>
        <v>0</v>
      </c>
      <c r="K40" s="17">
        <v>0</v>
      </c>
      <c r="L40" s="14">
        <v>0</v>
      </c>
      <c r="M40" s="16">
        <f t="shared" si="8"/>
        <v>0</v>
      </c>
      <c r="N40" s="14">
        <v>0</v>
      </c>
      <c r="O40" s="16">
        <f t="shared" si="13"/>
        <v>0</v>
      </c>
      <c r="P40" s="19">
        <v>0</v>
      </c>
    </row>
    <row r="41" spans="1:16" ht="22.5">
      <c r="A41" s="18" t="s">
        <v>82</v>
      </c>
      <c r="B41" s="14">
        <v>55</v>
      </c>
      <c r="C41" s="16">
        <f t="shared" si="4"/>
        <v>2.3550488822509816</v>
      </c>
      <c r="D41" s="14">
        <v>52</v>
      </c>
      <c r="E41" s="16">
        <f t="shared" si="5"/>
        <v>2.228434220692983</v>
      </c>
      <c r="F41" s="17">
        <f t="shared" si="12"/>
        <v>5.681776934776423</v>
      </c>
      <c r="G41" s="14">
        <v>1</v>
      </c>
      <c r="H41" s="16">
        <f t="shared" si="6"/>
        <v>0.25072270820640497</v>
      </c>
      <c r="I41" s="14">
        <v>2</v>
      </c>
      <c r="J41" s="16">
        <f t="shared" si="7"/>
        <v>0.5118047771857902</v>
      </c>
      <c r="K41" s="17">
        <f>(H41*100/J41)-100</f>
        <v>-51.012042211675144</v>
      </c>
      <c r="L41" s="14">
        <v>1</v>
      </c>
      <c r="M41" s="16">
        <f t="shared" si="8"/>
        <v>0.29290553503589556</v>
      </c>
      <c r="N41" s="14">
        <v>2</v>
      </c>
      <c r="O41" s="16">
        <f t="shared" si="13"/>
        <v>0.6007088364269838</v>
      </c>
      <c r="P41" s="17">
        <f>(M41*100/O41)-100</f>
        <v>-51.240015582574465</v>
      </c>
    </row>
    <row r="42" spans="1:16" ht="22.5">
      <c r="A42" s="18" t="s">
        <v>83</v>
      </c>
      <c r="B42" s="14">
        <v>6</v>
      </c>
      <c r="C42" s="16">
        <f t="shared" si="4"/>
        <v>0.25691442351828886</v>
      </c>
      <c r="D42" s="14">
        <v>8</v>
      </c>
      <c r="E42" s="16">
        <f t="shared" si="5"/>
        <v>0.34283603395276663</v>
      </c>
      <c r="F42" s="17">
        <f t="shared" si="12"/>
        <v>-25.06201271897673</v>
      </c>
      <c r="G42" s="14">
        <v>0</v>
      </c>
      <c r="H42" s="16">
        <f t="shared" si="6"/>
        <v>0</v>
      </c>
      <c r="I42" s="14">
        <v>0</v>
      </c>
      <c r="J42" s="16">
        <f t="shared" si="7"/>
        <v>0</v>
      </c>
      <c r="K42" s="17">
        <v>0</v>
      </c>
      <c r="L42" s="14">
        <v>0</v>
      </c>
      <c r="M42" s="16">
        <f t="shared" si="8"/>
        <v>0</v>
      </c>
      <c r="N42" s="14">
        <v>0</v>
      </c>
      <c r="O42" s="16">
        <f t="shared" si="13"/>
        <v>0</v>
      </c>
      <c r="P42" s="17">
        <v>0</v>
      </c>
    </row>
    <row r="43" spans="1:16" s="20" customFormat="1" ht="22.5">
      <c r="A43" s="18" t="s">
        <v>84</v>
      </c>
      <c r="B43" s="22">
        <v>49</v>
      </c>
      <c r="C43" s="16">
        <f t="shared" si="4"/>
        <v>2.0981344587326927</v>
      </c>
      <c r="D43" s="14">
        <v>44</v>
      </c>
      <c r="E43" s="16">
        <f t="shared" si="5"/>
        <v>1.8855981867402165</v>
      </c>
      <c r="F43" s="17">
        <f t="shared" si="12"/>
        <v>11.27155687182244</v>
      </c>
      <c r="G43" s="14">
        <v>1</v>
      </c>
      <c r="H43" s="16">
        <f t="shared" si="6"/>
        <v>0.25072270820640497</v>
      </c>
      <c r="I43" s="14">
        <v>2</v>
      </c>
      <c r="J43" s="16">
        <f t="shared" si="7"/>
        <v>0.5118047771857902</v>
      </c>
      <c r="K43" s="17">
        <f>(H43*100/J43)-100</f>
        <v>-51.012042211675144</v>
      </c>
      <c r="L43" s="14">
        <v>1</v>
      </c>
      <c r="M43" s="16">
        <f t="shared" si="8"/>
        <v>0.29290553503589556</v>
      </c>
      <c r="N43" s="14">
        <v>2</v>
      </c>
      <c r="O43" s="16">
        <f t="shared" si="13"/>
        <v>0.6007088364269838</v>
      </c>
      <c r="P43" s="17">
        <f>(M43*100/O43)-100</f>
        <v>-51.240015582574465</v>
      </c>
    </row>
    <row r="44" spans="1:16" s="20" customFormat="1" ht="22.5">
      <c r="A44" s="18" t="s">
        <v>85</v>
      </c>
      <c r="B44" s="14">
        <v>0</v>
      </c>
      <c r="C44" s="16">
        <f t="shared" si="4"/>
        <v>0</v>
      </c>
      <c r="D44" s="14">
        <v>0</v>
      </c>
      <c r="E44" s="16">
        <f t="shared" si="5"/>
        <v>0</v>
      </c>
      <c r="F44" s="17">
        <v>0</v>
      </c>
      <c r="G44" s="14">
        <v>0</v>
      </c>
      <c r="H44" s="16">
        <f t="shared" si="6"/>
        <v>0</v>
      </c>
      <c r="I44" s="14">
        <v>0</v>
      </c>
      <c r="J44" s="16">
        <f t="shared" si="7"/>
        <v>0</v>
      </c>
      <c r="K44" s="19">
        <v>0</v>
      </c>
      <c r="L44" s="14">
        <v>0</v>
      </c>
      <c r="M44" s="16">
        <f t="shared" si="8"/>
        <v>0</v>
      </c>
      <c r="N44" s="14">
        <v>0</v>
      </c>
      <c r="O44" s="16">
        <f t="shared" si="13"/>
        <v>0</v>
      </c>
      <c r="P44" s="19">
        <v>0</v>
      </c>
    </row>
    <row r="45" spans="1:16" s="20" customFormat="1" ht="15">
      <c r="A45" s="15" t="s">
        <v>86</v>
      </c>
      <c r="B45" s="14">
        <v>25</v>
      </c>
      <c r="C45" s="16">
        <f t="shared" si="4"/>
        <v>1.070476764659537</v>
      </c>
      <c r="D45" s="14">
        <v>35</v>
      </c>
      <c r="E45" s="16">
        <f t="shared" si="5"/>
        <v>1.499907648543354</v>
      </c>
      <c r="F45" s="17">
        <f>(C45*100/E45)-100</f>
        <v>-28.63048830378736</v>
      </c>
      <c r="G45" s="14">
        <v>0</v>
      </c>
      <c r="H45" s="16">
        <f t="shared" si="6"/>
        <v>0</v>
      </c>
      <c r="I45" s="14">
        <v>0</v>
      </c>
      <c r="J45" s="16">
        <f t="shared" si="7"/>
        <v>0</v>
      </c>
      <c r="K45" s="17">
        <v>0</v>
      </c>
      <c r="L45" s="14">
        <v>0</v>
      </c>
      <c r="M45" s="16">
        <f t="shared" si="8"/>
        <v>0</v>
      </c>
      <c r="N45" s="14">
        <v>0</v>
      </c>
      <c r="O45" s="16">
        <f t="shared" si="13"/>
        <v>0</v>
      </c>
      <c r="P45" s="19">
        <v>0</v>
      </c>
    </row>
    <row r="46" spans="1:16" s="20" customFormat="1" ht="15">
      <c r="A46" s="15" t="s">
        <v>11</v>
      </c>
      <c r="B46" s="14">
        <v>0</v>
      </c>
      <c r="C46" s="16">
        <f t="shared" si="4"/>
        <v>0</v>
      </c>
      <c r="D46" s="14">
        <v>0</v>
      </c>
      <c r="E46" s="16">
        <f t="shared" si="5"/>
        <v>0</v>
      </c>
      <c r="F46" s="19">
        <v>0</v>
      </c>
      <c r="G46" s="14">
        <v>0</v>
      </c>
      <c r="H46" s="16">
        <f t="shared" si="6"/>
        <v>0</v>
      </c>
      <c r="I46" s="14">
        <v>0</v>
      </c>
      <c r="J46" s="16">
        <f t="shared" si="7"/>
        <v>0</v>
      </c>
      <c r="K46" s="19">
        <v>0</v>
      </c>
      <c r="L46" s="14">
        <v>0</v>
      </c>
      <c r="M46" s="16">
        <f t="shared" si="8"/>
        <v>0</v>
      </c>
      <c r="N46" s="14">
        <v>0</v>
      </c>
      <c r="O46" s="16">
        <f t="shared" si="13"/>
        <v>0</v>
      </c>
      <c r="P46" s="19">
        <v>0</v>
      </c>
    </row>
    <row r="47" spans="1:16" ht="15">
      <c r="A47" s="15" t="s">
        <v>12</v>
      </c>
      <c r="B47" s="14">
        <v>26</v>
      </c>
      <c r="C47" s="16">
        <f t="shared" si="4"/>
        <v>1.1132958352459186</v>
      </c>
      <c r="D47" s="14">
        <v>28</v>
      </c>
      <c r="E47" s="16">
        <f t="shared" si="5"/>
        <v>1.1999261188346833</v>
      </c>
      <c r="F47" s="17">
        <f aca="true" t="shared" si="14" ref="F47:F55">(C47*100/E47)-100</f>
        <v>-7.219634794923564</v>
      </c>
      <c r="G47" s="14">
        <v>24</v>
      </c>
      <c r="H47" s="16">
        <f t="shared" si="6"/>
        <v>6.017344996953719</v>
      </c>
      <c r="I47" s="14">
        <v>26</v>
      </c>
      <c r="J47" s="16">
        <f t="shared" si="7"/>
        <v>6.653462103415273</v>
      </c>
      <c r="K47" s="17">
        <f>(H47*100/J47)-100</f>
        <v>-9.560693313861819</v>
      </c>
      <c r="L47" s="14">
        <v>23</v>
      </c>
      <c r="M47" s="16">
        <f t="shared" si="8"/>
        <v>6.7368273058255985</v>
      </c>
      <c r="N47" s="14">
        <v>26</v>
      </c>
      <c r="O47" s="16">
        <f t="shared" si="13"/>
        <v>7.80921487355079</v>
      </c>
      <c r="P47" s="17">
        <f>(M47*100/O47)-100</f>
        <v>-13.732335261477886</v>
      </c>
    </row>
    <row r="48" spans="1:16" ht="22.5">
      <c r="A48" s="18" t="s">
        <v>106</v>
      </c>
      <c r="B48" s="14">
        <v>0</v>
      </c>
      <c r="C48" s="16">
        <f t="shared" si="4"/>
        <v>0</v>
      </c>
      <c r="D48" s="14">
        <v>0</v>
      </c>
      <c r="E48" s="16">
        <f t="shared" si="5"/>
        <v>0</v>
      </c>
      <c r="F48" s="17">
        <v>0</v>
      </c>
      <c r="G48" s="14">
        <v>0</v>
      </c>
      <c r="H48" s="16">
        <f t="shared" si="6"/>
        <v>0</v>
      </c>
      <c r="I48" s="14">
        <v>0</v>
      </c>
      <c r="J48" s="16">
        <f t="shared" si="7"/>
        <v>0</v>
      </c>
      <c r="K48" s="17">
        <v>0</v>
      </c>
      <c r="L48" s="14">
        <v>0</v>
      </c>
      <c r="M48" s="16">
        <f t="shared" si="8"/>
        <v>0</v>
      </c>
      <c r="N48" s="14">
        <v>0</v>
      </c>
      <c r="O48" s="16">
        <f t="shared" si="13"/>
        <v>0</v>
      </c>
      <c r="P48" s="17">
        <v>0</v>
      </c>
    </row>
    <row r="49" spans="1:16" ht="15">
      <c r="A49" s="23" t="s">
        <v>13</v>
      </c>
      <c r="B49" s="14">
        <v>28</v>
      </c>
      <c r="C49" s="16">
        <f t="shared" si="4"/>
        <v>1.1989339764186815</v>
      </c>
      <c r="D49" s="14">
        <v>39</v>
      </c>
      <c r="E49" s="16">
        <f t="shared" si="5"/>
        <v>1.6713256655197373</v>
      </c>
      <c r="F49" s="17">
        <f t="shared" si="14"/>
        <v>-28.26449080790934</v>
      </c>
      <c r="G49" s="14">
        <v>28</v>
      </c>
      <c r="H49" s="16">
        <f t="shared" si="6"/>
        <v>7.020235829779339</v>
      </c>
      <c r="I49" s="14">
        <v>38</v>
      </c>
      <c r="J49" s="16">
        <f t="shared" si="7"/>
        <v>9.724290766530014</v>
      </c>
      <c r="K49" s="17">
        <f>(H49*100/J49)-100</f>
        <v>-27.80722010141602</v>
      </c>
      <c r="L49" s="14">
        <v>28</v>
      </c>
      <c r="M49" s="16">
        <f t="shared" si="8"/>
        <v>8.201354981005077</v>
      </c>
      <c r="N49" s="14">
        <v>38</v>
      </c>
      <c r="O49" s="16">
        <f t="shared" si="13"/>
        <v>11.413467892112694</v>
      </c>
      <c r="P49" s="17">
        <f>(M49*100/O49)-100</f>
        <v>-28.143180858530783</v>
      </c>
    </row>
    <row r="50" spans="1:16" ht="15">
      <c r="A50" s="15" t="s">
        <v>14</v>
      </c>
      <c r="B50" s="14">
        <v>2315</v>
      </c>
      <c r="C50" s="16">
        <f t="shared" si="4"/>
        <v>99.12614840747312</v>
      </c>
      <c r="D50" s="14">
        <v>1457</v>
      </c>
      <c r="E50" s="16">
        <f t="shared" si="5"/>
        <v>62.43901268364762</v>
      </c>
      <c r="F50" s="17">
        <f t="shared" si="14"/>
        <v>58.756751823901965</v>
      </c>
      <c r="G50" s="14">
        <v>2103</v>
      </c>
      <c r="H50" s="16">
        <f t="shared" si="6"/>
        <v>527.2698553580697</v>
      </c>
      <c r="I50" s="14">
        <v>1336</v>
      </c>
      <c r="J50" s="16">
        <f t="shared" si="7"/>
        <v>341.8855911601079</v>
      </c>
      <c r="K50" s="17">
        <f>(H50*100/J50)-100</f>
        <v>54.22406471384306</v>
      </c>
      <c r="L50" s="14">
        <v>2030</v>
      </c>
      <c r="M50" s="16">
        <f t="shared" si="8"/>
        <v>594.598236122868</v>
      </c>
      <c r="N50" s="14">
        <v>1282</v>
      </c>
      <c r="O50" s="16">
        <f t="shared" si="13"/>
        <v>385.05436414969665</v>
      </c>
      <c r="P50" s="17">
        <f>(M50*100/O50)-100</f>
        <v>54.419295424920165</v>
      </c>
    </row>
    <row r="51" spans="1:16" ht="15">
      <c r="A51" s="15" t="s">
        <v>56</v>
      </c>
      <c r="B51" s="14">
        <v>1</v>
      </c>
      <c r="C51" s="16">
        <f t="shared" si="4"/>
        <v>0.04281907058638148</v>
      </c>
      <c r="D51" s="14">
        <v>0</v>
      </c>
      <c r="E51" s="16">
        <f t="shared" si="5"/>
        <v>0</v>
      </c>
      <c r="F51" s="17">
        <v>100</v>
      </c>
      <c r="G51" s="14">
        <v>1</v>
      </c>
      <c r="H51" s="16">
        <f t="shared" si="6"/>
        <v>0.25072270820640497</v>
      </c>
      <c r="I51" s="14">
        <v>0</v>
      </c>
      <c r="J51" s="16">
        <f t="shared" si="7"/>
        <v>0</v>
      </c>
      <c r="K51" s="17">
        <v>100</v>
      </c>
      <c r="L51" s="14">
        <v>1</v>
      </c>
      <c r="M51" s="16">
        <f t="shared" si="8"/>
        <v>0.29290553503589556</v>
      </c>
      <c r="N51" s="14">
        <v>0</v>
      </c>
      <c r="O51" s="16">
        <f t="shared" si="13"/>
        <v>0</v>
      </c>
      <c r="P51" s="17">
        <v>100</v>
      </c>
    </row>
    <row r="52" spans="1:16" ht="15">
      <c r="A52" s="15" t="s">
        <v>15</v>
      </c>
      <c r="B52" s="14">
        <v>0</v>
      </c>
      <c r="C52" s="16">
        <f t="shared" si="4"/>
        <v>0</v>
      </c>
      <c r="D52" s="14">
        <v>0</v>
      </c>
      <c r="E52" s="16">
        <f t="shared" si="5"/>
        <v>0</v>
      </c>
      <c r="F52" s="17">
        <v>0</v>
      </c>
      <c r="G52" s="14">
        <v>0</v>
      </c>
      <c r="H52" s="16">
        <f t="shared" si="6"/>
        <v>0</v>
      </c>
      <c r="I52" s="14">
        <v>0</v>
      </c>
      <c r="J52" s="16">
        <f t="shared" si="7"/>
        <v>0</v>
      </c>
      <c r="K52" s="17">
        <v>0</v>
      </c>
      <c r="L52" s="14">
        <v>0</v>
      </c>
      <c r="M52" s="16">
        <f t="shared" si="8"/>
        <v>0</v>
      </c>
      <c r="N52" s="14">
        <v>0</v>
      </c>
      <c r="O52" s="16">
        <f t="shared" si="13"/>
        <v>0</v>
      </c>
      <c r="P52" s="19">
        <v>0</v>
      </c>
    </row>
    <row r="53" spans="1:16" ht="15">
      <c r="A53" s="15" t="s">
        <v>87</v>
      </c>
      <c r="B53" s="14">
        <v>2</v>
      </c>
      <c r="C53" s="16">
        <f t="shared" si="4"/>
        <v>0.08563814117276296</v>
      </c>
      <c r="D53" s="14">
        <v>1</v>
      </c>
      <c r="E53" s="16">
        <f t="shared" si="5"/>
        <v>0.04285450424409583</v>
      </c>
      <c r="F53" s="17">
        <f t="shared" si="14"/>
        <v>99.83463274939538</v>
      </c>
      <c r="G53" s="14">
        <v>0</v>
      </c>
      <c r="H53" s="16">
        <f t="shared" si="6"/>
        <v>0</v>
      </c>
      <c r="I53" s="14">
        <v>0</v>
      </c>
      <c r="J53" s="16">
        <f t="shared" si="7"/>
        <v>0</v>
      </c>
      <c r="K53" s="17">
        <v>0</v>
      </c>
      <c r="L53" s="14">
        <v>0</v>
      </c>
      <c r="M53" s="16">
        <f t="shared" si="8"/>
        <v>0</v>
      </c>
      <c r="N53" s="14">
        <v>0</v>
      </c>
      <c r="O53" s="16">
        <f t="shared" si="13"/>
        <v>0</v>
      </c>
      <c r="P53" s="17">
        <v>0</v>
      </c>
    </row>
    <row r="54" spans="1:16" ht="15">
      <c r="A54" s="15" t="s">
        <v>88</v>
      </c>
      <c r="B54" s="14">
        <v>1</v>
      </c>
      <c r="C54" s="16">
        <f t="shared" si="4"/>
        <v>0.04281907058638148</v>
      </c>
      <c r="D54" s="14">
        <v>2</v>
      </c>
      <c r="E54" s="16">
        <f t="shared" si="5"/>
        <v>0.08570900848819166</v>
      </c>
      <c r="F54" s="17">
        <f t="shared" si="14"/>
        <v>-50.041341812651154</v>
      </c>
      <c r="G54" s="14">
        <v>1</v>
      </c>
      <c r="H54" s="16">
        <f t="shared" si="6"/>
        <v>0.25072270820640497</v>
      </c>
      <c r="I54" s="14">
        <v>1</v>
      </c>
      <c r="J54" s="16">
        <f t="shared" si="7"/>
        <v>0.2559023885928951</v>
      </c>
      <c r="K54" s="17">
        <f>(H54*100/J54)-100</f>
        <v>-2.0240844233502884</v>
      </c>
      <c r="L54" s="14">
        <v>1</v>
      </c>
      <c r="M54" s="16">
        <f t="shared" si="8"/>
        <v>0.29290553503589556</v>
      </c>
      <c r="N54" s="14">
        <v>1</v>
      </c>
      <c r="O54" s="16">
        <f t="shared" si="13"/>
        <v>0.3003544182134919</v>
      </c>
      <c r="P54" s="17">
        <f>(M54*100/O54)-100</f>
        <v>-2.4800311651489295</v>
      </c>
    </row>
    <row r="55" spans="1:16" ht="22.5">
      <c r="A55" s="18" t="s">
        <v>89</v>
      </c>
      <c r="B55" s="14">
        <v>1</v>
      </c>
      <c r="C55" s="16">
        <f t="shared" si="4"/>
        <v>0.04281907058638148</v>
      </c>
      <c r="D55" s="14">
        <v>2</v>
      </c>
      <c r="E55" s="16">
        <f t="shared" si="5"/>
        <v>0.08570900848819166</v>
      </c>
      <c r="F55" s="17">
        <f t="shared" si="14"/>
        <v>-50.041341812651154</v>
      </c>
      <c r="G55" s="14">
        <v>1</v>
      </c>
      <c r="H55" s="16">
        <f t="shared" si="6"/>
        <v>0.25072270820640497</v>
      </c>
      <c r="I55" s="14">
        <v>1</v>
      </c>
      <c r="J55" s="16">
        <f t="shared" si="7"/>
        <v>0.2559023885928951</v>
      </c>
      <c r="K55" s="17">
        <f>(H55*100/J55)-100</f>
        <v>-2.0240844233502884</v>
      </c>
      <c r="L55" s="14">
        <v>1</v>
      </c>
      <c r="M55" s="16">
        <f t="shared" si="8"/>
        <v>0.29290553503589556</v>
      </c>
      <c r="N55" s="14">
        <v>1</v>
      </c>
      <c r="O55" s="16">
        <f t="shared" si="13"/>
        <v>0.3003544182134919</v>
      </c>
      <c r="P55" s="17">
        <f>(M55*100/O55)-100</f>
        <v>-2.4800311651489295</v>
      </c>
    </row>
    <row r="56" spans="1:16" ht="15">
      <c r="A56" s="15" t="s">
        <v>16</v>
      </c>
      <c r="B56" s="14">
        <v>0</v>
      </c>
      <c r="C56" s="16">
        <f t="shared" si="4"/>
        <v>0</v>
      </c>
      <c r="D56" s="14">
        <v>0</v>
      </c>
      <c r="E56" s="16">
        <f t="shared" si="5"/>
        <v>0</v>
      </c>
      <c r="F56" s="17">
        <v>0</v>
      </c>
      <c r="G56" s="14">
        <v>0</v>
      </c>
      <c r="H56" s="16">
        <f t="shared" si="6"/>
        <v>0</v>
      </c>
      <c r="I56" s="14">
        <v>0</v>
      </c>
      <c r="J56" s="16">
        <f t="shared" si="7"/>
        <v>0</v>
      </c>
      <c r="K56" s="19">
        <v>0</v>
      </c>
      <c r="L56" s="14">
        <v>0</v>
      </c>
      <c r="M56" s="16">
        <f t="shared" si="8"/>
        <v>0</v>
      </c>
      <c r="N56" s="14">
        <v>0</v>
      </c>
      <c r="O56" s="16">
        <f t="shared" si="13"/>
        <v>0</v>
      </c>
      <c r="P56" s="19">
        <v>0</v>
      </c>
    </row>
    <row r="57" spans="1:16" ht="15">
      <c r="A57" s="15" t="s">
        <v>17</v>
      </c>
      <c r="B57" s="14">
        <v>0</v>
      </c>
      <c r="C57" s="16">
        <f t="shared" si="4"/>
        <v>0</v>
      </c>
      <c r="D57" s="14">
        <v>0</v>
      </c>
      <c r="E57" s="16">
        <f t="shared" si="5"/>
        <v>0</v>
      </c>
      <c r="F57" s="17">
        <v>0</v>
      </c>
      <c r="G57" s="14">
        <v>0</v>
      </c>
      <c r="H57" s="16">
        <f t="shared" si="6"/>
        <v>0</v>
      </c>
      <c r="I57" s="14">
        <v>0</v>
      </c>
      <c r="J57" s="16">
        <f t="shared" si="7"/>
        <v>0</v>
      </c>
      <c r="K57" s="19">
        <v>0</v>
      </c>
      <c r="L57" s="14">
        <v>0</v>
      </c>
      <c r="M57" s="16">
        <f t="shared" si="8"/>
        <v>0</v>
      </c>
      <c r="N57" s="14">
        <v>0</v>
      </c>
      <c r="O57" s="16">
        <f t="shared" si="13"/>
        <v>0</v>
      </c>
      <c r="P57" s="19">
        <v>0</v>
      </c>
    </row>
    <row r="58" spans="1:16" ht="15">
      <c r="A58" s="15" t="s">
        <v>18</v>
      </c>
      <c r="B58" s="14">
        <v>0</v>
      </c>
      <c r="C58" s="16">
        <f t="shared" si="4"/>
        <v>0</v>
      </c>
      <c r="D58" s="14">
        <v>0</v>
      </c>
      <c r="E58" s="16">
        <f t="shared" si="5"/>
        <v>0</v>
      </c>
      <c r="F58" s="19">
        <v>0</v>
      </c>
      <c r="G58" s="14">
        <v>0</v>
      </c>
      <c r="H58" s="16">
        <f t="shared" si="6"/>
        <v>0</v>
      </c>
      <c r="I58" s="14">
        <v>0</v>
      </c>
      <c r="J58" s="16">
        <f t="shared" si="7"/>
        <v>0</v>
      </c>
      <c r="K58" s="19">
        <v>0</v>
      </c>
      <c r="L58" s="14">
        <v>0</v>
      </c>
      <c r="M58" s="16">
        <f t="shared" si="8"/>
        <v>0</v>
      </c>
      <c r="N58" s="14">
        <v>0</v>
      </c>
      <c r="O58" s="16">
        <f t="shared" si="13"/>
        <v>0</v>
      </c>
      <c r="P58" s="19">
        <v>0</v>
      </c>
    </row>
    <row r="59" spans="1:16" ht="15">
      <c r="A59" s="15" t="s">
        <v>19</v>
      </c>
      <c r="B59" s="14">
        <v>0</v>
      </c>
      <c r="C59" s="16">
        <f t="shared" si="4"/>
        <v>0</v>
      </c>
      <c r="D59" s="14">
        <v>0</v>
      </c>
      <c r="E59" s="16">
        <f t="shared" si="5"/>
        <v>0</v>
      </c>
      <c r="F59" s="17">
        <v>0</v>
      </c>
      <c r="G59" s="14">
        <v>0</v>
      </c>
      <c r="H59" s="16">
        <f t="shared" si="6"/>
        <v>0</v>
      </c>
      <c r="I59" s="14">
        <v>0</v>
      </c>
      <c r="J59" s="16">
        <f t="shared" si="7"/>
        <v>0</v>
      </c>
      <c r="K59" s="19">
        <v>0</v>
      </c>
      <c r="L59" s="14">
        <v>0</v>
      </c>
      <c r="M59" s="16">
        <f t="shared" si="8"/>
        <v>0</v>
      </c>
      <c r="N59" s="14">
        <v>0</v>
      </c>
      <c r="O59" s="16">
        <f t="shared" si="13"/>
        <v>0</v>
      </c>
      <c r="P59" s="19">
        <v>0</v>
      </c>
    </row>
    <row r="60" spans="1:16" ht="15">
      <c r="A60" s="15" t="s">
        <v>112</v>
      </c>
      <c r="B60" s="14">
        <v>2</v>
      </c>
      <c r="C60" s="16">
        <f t="shared" si="4"/>
        <v>0.08563814117276296</v>
      </c>
      <c r="D60" s="14">
        <v>4</v>
      </c>
      <c r="E60" s="16">
        <f t="shared" si="5"/>
        <v>0.17141801697638331</v>
      </c>
      <c r="F60" s="17">
        <f>(C60*100/E60)-100</f>
        <v>-50.041341812651154</v>
      </c>
      <c r="G60" s="14">
        <v>0</v>
      </c>
      <c r="H60" s="16">
        <f t="shared" si="6"/>
        <v>0</v>
      </c>
      <c r="I60" s="14">
        <v>0</v>
      </c>
      <c r="J60" s="16">
        <f t="shared" si="7"/>
        <v>0</v>
      </c>
      <c r="K60" s="17">
        <v>0</v>
      </c>
      <c r="L60" s="14">
        <v>0</v>
      </c>
      <c r="M60" s="16">
        <f t="shared" si="8"/>
        <v>0</v>
      </c>
      <c r="N60" s="14">
        <v>0</v>
      </c>
      <c r="O60" s="16">
        <f t="shared" si="13"/>
        <v>0</v>
      </c>
      <c r="P60" s="19">
        <v>0</v>
      </c>
    </row>
    <row r="61" spans="1:16" ht="15">
      <c r="A61" s="15" t="s">
        <v>90</v>
      </c>
      <c r="B61" s="14">
        <v>0</v>
      </c>
      <c r="C61" s="16">
        <f t="shared" si="4"/>
        <v>0</v>
      </c>
      <c r="D61" s="14">
        <v>0</v>
      </c>
      <c r="E61" s="16">
        <f t="shared" si="5"/>
        <v>0</v>
      </c>
      <c r="F61" s="17">
        <v>0</v>
      </c>
      <c r="G61" s="14">
        <v>0</v>
      </c>
      <c r="H61" s="16">
        <f t="shared" si="6"/>
        <v>0</v>
      </c>
      <c r="I61" s="14">
        <v>0</v>
      </c>
      <c r="J61" s="16">
        <f t="shared" si="7"/>
        <v>0</v>
      </c>
      <c r="K61" s="17">
        <v>0</v>
      </c>
      <c r="L61" s="14">
        <v>0</v>
      </c>
      <c r="M61" s="16">
        <f t="shared" si="8"/>
        <v>0</v>
      </c>
      <c r="N61" s="14">
        <v>0</v>
      </c>
      <c r="O61" s="16">
        <f t="shared" si="13"/>
        <v>0</v>
      </c>
      <c r="P61" s="19">
        <v>0</v>
      </c>
    </row>
    <row r="62" spans="1:16" ht="33.75">
      <c r="A62" s="18" t="s">
        <v>91</v>
      </c>
      <c r="B62" s="14">
        <v>2</v>
      </c>
      <c r="C62" s="16">
        <f t="shared" si="4"/>
        <v>0.08563814117276296</v>
      </c>
      <c r="D62" s="14">
        <v>4</v>
      </c>
      <c r="E62" s="16">
        <f t="shared" si="5"/>
        <v>0.17141801697638331</v>
      </c>
      <c r="F62" s="17">
        <f>(C62*100/E62)-100</f>
        <v>-50.041341812651154</v>
      </c>
      <c r="G62" s="14">
        <v>0</v>
      </c>
      <c r="H62" s="16">
        <f t="shared" si="6"/>
        <v>0</v>
      </c>
      <c r="I62" s="14">
        <v>0</v>
      </c>
      <c r="J62" s="16">
        <f t="shared" si="7"/>
        <v>0</v>
      </c>
      <c r="K62" s="19">
        <v>0</v>
      </c>
      <c r="L62" s="14">
        <v>0</v>
      </c>
      <c r="M62" s="16">
        <f t="shared" si="8"/>
        <v>0</v>
      </c>
      <c r="N62" s="14">
        <v>0</v>
      </c>
      <c r="O62" s="16">
        <f t="shared" si="13"/>
        <v>0</v>
      </c>
      <c r="P62" s="19">
        <v>0</v>
      </c>
    </row>
    <row r="63" spans="1:16" ht="22.5">
      <c r="A63" s="18" t="s">
        <v>118</v>
      </c>
      <c r="B63" s="14">
        <v>0</v>
      </c>
      <c r="C63" s="16">
        <f t="shared" si="4"/>
        <v>0</v>
      </c>
      <c r="D63" s="14">
        <v>0</v>
      </c>
      <c r="E63" s="16">
        <f t="shared" si="5"/>
        <v>0</v>
      </c>
      <c r="F63" s="17">
        <v>0</v>
      </c>
      <c r="G63" s="14">
        <v>0</v>
      </c>
      <c r="H63" s="16">
        <f t="shared" si="6"/>
        <v>0</v>
      </c>
      <c r="I63" s="14">
        <v>0</v>
      </c>
      <c r="J63" s="16">
        <f t="shared" si="7"/>
        <v>0</v>
      </c>
      <c r="K63" s="19">
        <v>0</v>
      </c>
      <c r="L63" s="14">
        <v>0</v>
      </c>
      <c r="M63" s="16">
        <f t="shared" si="8"/>
        <v>0</v>
      </c>
      <c r="N63" s="14">
        <v>0</v>
      </c>
      <c r="O63" s="16">
        <f t="shared" si="13"/>
        <v>0</v>
      </c>
      <c r="P63" s="19">
        <v>0</v>
      </c>
    </row>
    <row r="64" spans="1:16" ht="15">
      <c r="A64" s="18" t="s">
        <v>121</v>
      </c>
      <c r="B64" s="14">
        <v>0</v>
      </c>
      <c r="C64" s="16">
        <f t="shared" si="4"/>
        <v>0</v>
      </c>
      <c r="D64" s="14">
        <v>0</v>
      </c>
      <c r="E64" s="16">
        <f t="shared" si="5"/>
        <v>0</v>
      </c>
      <c r="F64" s="17">
        <v>0</v>
      </c>
      <c r="G64" s="14">
        <v>0</v>
      </c>
      <c r="H64" s="16">
        <f t="shared" si="6"/>
        <v>0</v>
      </c>
      <c r="I64" s="14">
        <v>0</v>
      </c>
      <c r="J64" s="16">
        <f t="shared" si="7"/>
        <v>0</v>
      </c>
      <c r="K64" s="19"/>
      <c r="L64" s="14">
        <v>0</v>
      </c>
      <c r="M64" s="16">
        <f t="shared" si="8"/>
        <v>0</v>
      </c>
      <c r="N64" s="14">
        <v>0</v>
      </c>
      <c r="O64" s="16">
        <f t="shared" si="13"/>
        <v>0</v>
      </c>
      <c r="P64" s="19"/>
    </row>
    <row r="65" spans="1:16" ht="15">
      <c r="A65" s="15" t="s">
        <v>92</v>
      </c>
      <c r="B65" s="14">
        <v>0</v>
      </c>
      <c r="C65" s="16">
        <f t="shared" si="4"/>
        <v>0</v>
      </c>
      <c r="D65" s="14">
        <v>0</v>
      </c>
      <c r="E65" s="16">
        <f t="shared" si="5"/>
        <v>0</v>
      </c>
      <c r="F65" s="19">
        <v>0</v>
      </c>
      <c r="G65" s="14">
        <v>0</v>
      </c>
      <c r="H65" s="16">
        <f t="shared" si="6"/>
        <v>0</v>
      </c>
      <c r="I65" s="14">
        <v>0</v>
      </c>
      <c r="J65" s="16">
        <f t="shared" si="7"/>
        <v>0</v>
      </c>
      <c r="K65" s="19">
        <v>0</v>
      </c>
      <c r="L65" s="14">
        <v>0</v>
      </c>
      <c r="M65" s="16">
        <f t="shared" si="8"/>
        <v>0</v>
      </c>
      <c r="N65" s="14">
        <v>0</v>
      </c>
      <c r="O65" s="16">
        <f t="shared" si="13"/>
        <v>0</v>
      </c>
      <c r="P65" s="19">
        <v>0</v>
      </c>
    </row>
    <row r="66" spans="1:16" ht="15">
      <c r="A66" s="15" t="s">
        <v>20</v>
      </c>
      <c r="B66" s="14">
        <v>0</v>
      </c>
      <c r="C66" s="16">
        <f t="shared" si="4"/>
        <v>0</v>
      </c>
      <c r="D66" s="14">
        <v>0</v>
      </c>
      <c r="E66" s="16">
        <f t="shared" si="5"/>
        <v>0</v>
      </c>
      <c r="F66" s="17">
        <v>0</v>
      </c>
      <c r="G66" s="14">
        <v>0</v>
      </c>
      <c r="H66" s="16">
        <f t="shared" si="6"/>
        <v>0</v>
      </c>
      <c r="I66" s="14">
        <v>0</v>
      </c>
      <c r="J66" s="16">
        <f t="shared" si="7"/>
        <v>0</v>
      </c>
      <c r="K66" s="17">
        <v>0</v>
      </c>
      <c r="L66" s="14">
        <v>0</v>
      </c>
      <c r="M66" s="16">
        <f t="shared" si="8"/>
        <v>0</v>
      </c>
      <c r="N66" s="14">
        <v>0</v>
      </c>
      <c r="O66" s="16">
        <f t="shared" si="13"/>
        <v>0</v>
      </c>
      <c r="P66" s="17">
        <v>0</v>
      </c>
    </row>
    <row r="67" spans="1:16" ht="15">
      <c r="A67" s="15" t="s">
        <v>21</v>
      </c>
      <c r="B67" s="14">
        <v>0</v>
      </c>
      <c r="C67" s="16">
        <f t="shared" si="4"/>
        <v>0</v>
      </c>
      <c r="D67" s="14">
        <v>0</v>
      </c>
      <c r="E67" s="16">
        <f t="shared" si="5"/>
        <v>0</v>
      </c>
      <c r="F67" s="17">
        <v>0</v>
      </c>
      <c r="G67" s="14">
        <v>0</v>
      </c>
      <c r="H67" s="16">
        <f t="shared" si="6"/>
        <v>0</v>
      </c>
      <c r="I67" s="14">
        <v>0</v>
      </c>
      <c r="J67" s="16">
        <f t="shared" si="7"/>
        <v>0</v>
      </c>
      <c r="K67" s="19">
        <v>0</v>
      </c>
      <c r="L67" s="14">
        <v>0</v>
      </c>
      <c r="M67" s="16">
        <f t="shared" si="8"/>
        <v>0</v>
      </c>
      <c r="N67" s="14">
        <v>0</v>
      </c>
      <c r="O67" s="16">
        <f t="shared" si="13"/>
        <v>0</v>
      </c>
      <c r="P67" s="19">
        <v>0</v>
      </c>
    </row>
    <row r="68" spans="1:16" ht="15">
      <c r="A68" s="15" t="s">
        <v>22</v>
      </c>
      <c r="B68" s="14">
        <v>0</v>
      </c>
      <c r="C68" s="16">
        <f t="shared" si="4"/>
        <v>0</v>
      </c>
      <c r="D68" s="14">
        <v>1</v>
      </c>
      <c r="E68" s="16">
        <f t="shared" si="5"/>
        <v>0.04285450424409583</v>
      </c>
      <c r="F68" s="17">
        <f>(C68*100/E68)-100</f>
        <v>-100</v>
      </c>
      <c r="G68" s="14">
        <v>0</v>
      </c>
      <c r="H68" s="16">
        <f t="shared" si="6"/>
        <v>0</v>
      </c>
      <c r="I68" s="14">
        <v>0</v>
      </c>
      <c r="J68" s="16">
        <f t="shared" si="7"/>
        <v>0</v>
      </c>
      <c r="K68" s="19">
        <v>0</v>
      </c>
      <c r="L68" s="14">
        <v>0</v>
      </c>
      <c r="M68" s="16">
        <f t="shared" si="8"/>
        <v>0</v>
      </c>
      <c r="N68" s="14">
        <v>0</v>
      </c>
      <c r="O68" s="16">
        <f t="shared" si="13"/>
        <v>0</v>
      </c>
      <c r="P68" s="19">
        <v>0</v>
      </c>
    </row>
    <row r="69" spans="1:16" ht="15">
      <c r="A69" s="15" t="s">
        <v>23</v>
      </c>
      <c r="B69" s="14">
        <v>683</v>
      </c>
      <c r="C69" s="16">
        <f t="shared" si="4"/>
        <v>29.24542521049855</v>
      </c>
      <c r="D69" s="14">
        <v>541</v>
      </c>
      <c r="E69" s="16">
        <f t="shared" si="5"/>
        <v>23.184286796055844</v>
      </c>
      <c r="F69" s="17">
        <f>(C69*100/E69)-100</f>
        <v>26.143303297446423</v>
      </c>
      <c r="G69" s="14">
        <v>140</v>
      </c>
      <c r="H69" s="16">
        <f t="shared" si="6"/>
        <v>35.1011791488967</v>
      </c>
      <c r="I69" s="14">
        <v>122</v>
      </c>
      <c r="J69" s="16">
        <f t="shared" si="7"/>
        <v>31.220091408333204</v>
      </c>
      <c r="K69" s="17">
        <f>(H69*100/J69)-100</f>
        <v>12.43137853058164</v>
      </c>
      <c r="L69" s="14">
        <v>121</v>
      </c>
      <c r="M69" s="16">
        <f t="shared" si="8"/>
        <v>35.441569739343365</v>
      </c>
      <c r="N69" s="14">
        <v>106</v>
      </c>
      <c r="O69" s="16">
        <f>N69*100000/332940</f>
        <v>31.837568330630145</v>
      </c>
      <c r="P69" s="17">
        <f>(M69*100/O69)-100</f>
        <v>11.319964424688479</v>
      </c>
    </row>
    <row r="70" spans="1:16" ht="15">
      <c r="A70" s="23" t="s">
        <v>93</v>
      </c>
      <c r="B70" s="14">
        <v>21</v>
      </c>
      <c r="C70" s="16">
        <f aca="true" t="shared" si="15" ref="C70:C122">B70*100000/2335408</f>
        <v>0.8992004823140111</v>
      </c>
      <c r="D70" s="14">
        <v>15</v>
      </c>
      <c r="E70" s="16">
        <f aca="true" t="shared" si="16" ref="E70:E122">D70*100000/2333477</f>
        <v>0.6428175636614374</v>
      </c>
      <c r="F70" s="17">
        <f>(C70*100/E70)-100</f>
        <v>39.884242924576796</v>
      </c>
      <c r="G70" s="14">
        <v>3</v>
      </c>
      <c r="H70" s="16">
        <f aca="true" t="shared" si="17" ref="H70:H122">G70*100000/398847</f>
        <v>0.7521681246192149</v>
      </c>
      <c r="I70" s="14">
        <v>2</v>
      </c>
      <c r="J70" s="16">
        <f aca="true" t="shared" si="18" ref="J70:J122">I70*100000/390774</f>
        <v>0.5118047771857902</v>
      </c>
      <c r="K70" s="17">
        <f>(H70*100/J70)-100</f>
        <v>46.963873364974546</v>
      </c>
      <c r="L70" s="14">
        <v>2</v>
      </c>
      <c r="M70" s="16">
        <f aca="true" t="shared" si="19" ref="M70:M122">L70*100000/341407</f>
        <v>0.5858110700717911</v>
      </c>
      <c r="N70" s="14">
        <v>2</v>
      </c>
      <c r="O70" s="16">
        <f>N70*100000/332940</f>
        <v>0.6007088364269838</v>
      </c>
      <c r="P70" s="17">
        <f>(M70*100/O70)-100</f>
        <v>-2.4800311651489295</v>
      </c>
    </row>
    <row r="71" spans="1:16" ht="15">
      <c r="A71" s="15" t="s">
        <v>117</v>
      </c>
      <c r="B71" s="14">
        <v>0</v>
      </c>
      <c r="C71" s="16">
        <f t="shared" si="15"/>
        <v>0</v>
      </c>
      <c r="D71" s="14">
        <v>0</v>
      </c>
      <c r="E71" s="16">
        <f t="shared" si="16"/>
        <v>0</v>
      </c>
      <c r="F71" s="17">
        <v>0</v>
      </c>
      <c r="G71" s="14">
        <v>0</v>
      </c>
      <c r="H71" s="16">
        <f t="shared" si="17"/>
        <v>0</v>
      </c>
      <c r="I71" s="14">
        <v>0</v>
      </c>
      <c r="J71" s="16">
        <f t="shared" si="18"/>
        <v>0</v>
      </c>
      <c r="K71" s="17">
        <v>0</v>
      </c>
      <c r="L71" s="14">
        <v>0</v>
      </c>
      <c r="M71" s="16">
        <f t="shared" si="19"/>
        <v>0</v>
      </c>
      <c r="N71" s="14">
        <v>0</v>
      </c>
      <c r="O71" s="16">
        <f aca="true" t="shared" si="20" ref="O71:O122">N71*100000/332940</f>
        <v>0</v>
      </c>
      <c r="P71" s="17">
        <v>0</v>
      </c>
    </row>
    <row r="72" spans="1:16" s="20" customFormat="1" ht="15">
      <c r="A72" s="15" t="s">
        <v>24</v>
      </c>
      <c r="B72" s="14">
        <v>0</v>
      </c>
      <c r="C72" s="16">
        <f t="shared" si="15"/>
        <v>0</v>
      </c>
      <c r="D72" s="14">
        <v>0</v>
      </c>
      <c r="E72" s="16">
        <f t="shared" si="16"/>
        <v>0</v>
      </c>
      <c r="F72" s="17">
        <v>0</v>
      </c>
      <c r="G72" s="14">
        <v>0</v>
      </c>
      <c r="H72" s="16">
        <f t="shared" si="17"/>
        <v>0</v>
      </c>
      <c r="I72" s="14">
        <v>0</v>
      </c>
      <c r="J72" s="16">
        <f t="shared" si="18"/>
        <v>0</v>
      </c>
      <c r="K72" s="19">
        <v>0</v>
      </c>
      <c r="L72" s="14">
        <v>0</v>
      </c>
      <c r="M72" s="16">
        <f t="shared" si="19"/>
        <v>0</v>
      </c>
      <c r="N72" s="14">
        <v>0</v>
      </c>
      <c r="O72" s="16">
        <f t="shared" si="20"/>
        <v>0</v>
      </c>
      <c r="P72" s="19">
        <v>0</v>
      </c>
    </row>
    <row r="73" spans="1:16" ht="15">
      <c r="A73" s="15" t="s">
        <v>25</v>
      </c>
      <c r="B73" s="14">
        <v>0</v>
      </c>
      <c r="C73" s="16">
        <f t="shared" si="15"/>
        <v>0</v>
      </c>
      <c r="D73" s="14">
        <v>2</v>
      </c>
      <c r="E73" s="16">
        <f t="shared" si="16"/>
        <v>0.08570900848819166</v>
      </c>
      <c r="F73" s="17">
        <f>(C73*100/E73)-100</f>
        <v>-100</v>
      </c>
      <c r="G73" s="14">
        <v>0</v>
      </c>
      <c r="H73" s="16">
        <f t="shared" si="17"/>
        <v>0</v>
      </c>
      <c r="I73" s="14">
        <v>0</v>
      </c>
      <c r="J73" s="16">
        <f t="shared" si="18"/>
        <v>0</v>
      </c>
      <c r="K73" s="19">
        <v>-100</v>
      </c>
      <c r="L73" s="14">
        <v>0</v>
      </c>
      <c r="M73" s="16">
        <f t="shared" si="19"/>
        <v>0</v>
      </c>
      <c r="N73" s="14">
        <v>0</v>
      </c>
      <c r="O73" s="16">
        <f t="shared" si="20"/>
        <v>0</v>
      </c>
      <c r="P73" s="19">
        <v>0</v>
      </c>
    </row>
    <row r="74" spans="1:16" s="20" customFormat="1" ht="15">
      <c r="A74" s="15" t="s">
        <v>26</v>
      </c>
      <c r="B74" s="14">
        <v>0</v>
      </c>
      <c r="C74" s="16">
        <f t="shared" si="15"/>
        <v>0</v>
      </c>
      <c r="D74" s="14">
        <v>0</v>
      </c>
      <c r="E74" s="16">
        <f t="shared" si="16"/>
        <v>0</v>
      </c>
      <c r="F74" s="17">
        <v>0</v>
      </c>
      <c r="G74" s="14">
        <v>0</v>
      </c>
      <c r="H74" s="16">
        <f t="shared" si="17"/>
        <v>0</v>
      </c>
      <c r="I74" s="14">
        <v>0</v>
      </c>
      <c r="J74" s="16">
        <f t="shared" si="18"/>
        <v>0</v>
      </c>
      <c r="K74" s="19">
        <v>0</v>
      </c>
      <c r="L74" s="14">
        <v>0</v>
      </c>
      <c r="M74" s="16">
        <f t="shared" si="19"/>
        <v>0</v>
      </c>
      <c r="N74" s="14">
        <v>0</v>
      </c>
      <c r="O74" s="16">
        <f t="shared" si="20"/>
        <v>0</v>
      </c>
      <c r="P74" s="19">
        <v>0</v>
      </c>
    </row>
    <row r="75" spans="1:16" s="20" customFormat="1" ht="15">
      <c r="A75" s="15" t="s">
        <v>27</v>
      </c>
      <c r="B75" s="14">
        <v>0</v>
      </c>
      <c r="C75" s="16">
        <f t="shared" si="15"/>
        <v>0</v>
      </c>
      <c r="D75" s="14">
        <v>2</v>
      </c>
      <c r="E75" s="16">
        <f t="shared" si="16"/>
        <v>0.08570900848819166</v>
      </c>
      <c r="F75" s="17">
        <f>(C75*100/E75)-100</f>
        <v>-100</v>
      </c>
      <c r="G75" s="14">
        <v>0</v>
      </c>
      <c r="H75" s="16">
        <f t="shared" si="17"/>
        <v>0</v>
      </c>
      <c r="I75" s="14">
        <v>0</v>
      </c>
      <c r="J75" s="16">
        <f t="shared" si="18"/>
        <v>0</v>
      </c>
      <c r="K75" s="19">
        <v>0</v>
      </c>
      <c r="L75" s="14">
        <v>0</v>
      </c>
      <c r="M75" s="16">
        <f t="shared" si="19"/>
        <v>0</v>
      </c>
      <c r="N75" s="14">
        <v>0</v>
      </c>
      <c r="O75" s="16">
        <f t="shared" si="20"/>
        <v>0</v>
      </c>
      <c r="P75" s="19">
        <v>0</v>
      </c>
    </row>
    <row r="76" spans="1:16" s="20" customFormat="1" ht="15">
      <c r="A76" s="15" t="s">
        <v>120</v>
      </c>
      <c r="B76" s="14">
        <v>0</v>
      </c>
      <c r="C76" s="16">
        <f t="shared" si="15"/>
        <v>0</v>
      </c>
      <c r="D76" s="14">
        <v>0</v>
      </c>
      <c r="E76" s="16">
        <f t="shared" si="16"/>
        <v>0</v>
      </c>
      <c r="F76" s="17">
        <v>0</v>
      </c>
      <c r="G76" s="14">
        <v>0</v>
      </c>
      <c r="H76" s="16">
        <f t="shared" si="17"/>
        <v>0</v>
      </c>
      <c r="I76" s="14">
        <v>0</v>
      </c>
      <c r="J76" s="16">
        <f t="shared" si="18"/>
        <v>0</v>
      </c>
      <c r="K76" s="19">
        <v>0</v>
      </c>
      <c r="L76" s="14">
        <v>0</v>
      </c>
      <c r="M76" s="16">
        <f t="shared" si="19"/>
        <v>0</v>
      </c>
      <c r="N76" s="14">
        <v>0</v>
      </c>
      <c r="O76" s="16">
        <f t="shared" si="20"/>
        <v>0</v>
      </c>
      <c r="P76" s="19">
        <v>0</v>
      </c>
    </row>
    <row r="77" spans="1:16" ht="15">
      <c r="A77" s="15" t="s">
        <v>28</v>
      </c>
      <c r="B77" s="14">
        <v>31</v>
      </c>
      <c r="C77" s="16">
        <f t="shared" si="15"/>
        <v>1.327391188177826</v>
      </c>
      <c r="D77" s="14">
        <v>44</v>
      </c>
      <c r="E77" s="16">
        <f t="shared" si="16"/>
        <v>1.8855981867402165</v>
      </c>
      <c r="F77" s="17">
        <f>(C77*100/E77)-100</f>
        <v>-29.60370891782661</v>
      </c>
      <c r="G77" s="14">
        <v>22</v>
      </c>
      <c r="H77" s="16">
        <f t="shared" si="17"/>
        <v>5.515899580540909</v>
      </c>
      <c r="I77" s="14">
        <v>30</v>
      </c>
      <c r="J77" s="16">
        <f t="shared" si="18"/>
        <v>7.677071657786854</v>
      </c>
      <c r="K77" s="17">
        <f>(H77*100/J77)-100</f>
        <v>-28.150995243790234</v>
      </c>
      <c r="L77" s="14">
        <v>18</v>
      </c>
      <c r="M77" s="16">
        <f t="shared" si="19"/>
        <v>5.2722996306461205</v>
      </c>
      <c r="N77" s="14">
        <v>26</v>
      </c>
      <c r="O77" s="16">
        <f t="shared" si="20"/>
        <v>7.80921487355079</v>
      </c>
      <c r="P77" s="17">
        <f>(M77*100/O77)-100</f>
        <v>-32.48617542202618</v>
      </c>
    </row>
    <row r="78" spans="1:16" ht="15">
      <c r="A78" s="15" t="s">
        <v>29</v>
      </c>
      <c r="B78" s="14">
        <v>0</v>
      </c>
      <c r="C78" s="16">
        <f t="shared" si="15"/>
        <v>0</v>
      </c>
      <c r="D78" s="14">
        <v>0</v>
      </c>
      <c r="E78" s="16">
        <f t="shared" si="16"/>
        <v>0</v>
      </c>
      <c r="F78" s="17">
        <v>0</v>
      </c>
      <c r="G78" s="14">
        <v>0</v>
      </c>
      <c r="H78" s="16">
        <f t="shared" si="17"/>
        <v>0</v>
      </c>
      <c r="I78" s="14">
        <v>0</v>
      </c>
      <c r="J78" s="16">
        <f t="shared" si="18"/>
        <v>0</v>
      </c>
      <c r="K78" s="19">
        <v>0</v>
      </c>
      <c r="L78" s="14">
        <v>0</v>
      </c>
      <c r="M78" s="16">
        <f t="shared" si="19"/>
        <v>0</v>
      </c>
      <c r="N78" s="14">
        <v>0</v>
      </c>
      <c r="O78" s="16">
        <f t="shared" si="20"/>
        <v>0</v>
      </c>
      <c r="P78" s="19">
        <v>0</v>
      </c>
    </row>
    <row r="79" spans="1:16" ht="15">
      <c r="A79" s="15" t="s">
        <v>30</v>
      </c>
      <c r="B79" s="14">
        <v>0</v>
      </c>
      <c r="C79" s="16">
        <f t="shared" si="15"/>
        <v>0</v>
      </c>
      <c r="D79" s="14">
        <v>0</v>
      </c>
      <c r="E79" s="16">
        <f t="shared" si="16"/>
        <v>0</v>
      </c>
      <c r="F79" s="17">
        <v>-100</v>
      </c>
      <c r="G79" s="14">
        <v>0</v>
      </c>
      <c r="H79" s="16">
        <f t="shared" si="17"/>
        <v>0</v>
      </c>
      <c r="I79" s="14">
        <v>0</v>
      </c>
      <c r="J79" s="16">
        <f t="shared" si="18"/>
        <v>0</v>
      </c>
      <c r="K79" s="17">
        <v>0</v>
      </c>
      <c r="L79" s="14">
        <v>0</v>
      </c>
      <c r="M79" s="16">
        <f t="shared" si="19"/>
        <v>0</v>
      </c>
      <c r="N79" s="14">
        <v>0</v>
      </c>
      <c r="O79" s="16">
        <f t="shared" si="20"/>
        <v>0</v>
      </c>
      <c r="P79" s="19">
        <v>0</v>
      </c>
    </row>
    <row r="80" spans="1:16" ht="15">
      <c r="A80" s="15" t="s">
        <v>94</v>
      </c>
      <c r="B80" s="14">
        <v>27</v>
      </c>
      <c r="C80" s="16">
        <f t="shared" si="15"/>
        <v>1.1561149058323</v>
      </c>
      <c r="D80" s="14">
        <v>38</v>
      </c>
      <c r="E80" s="16">
        <f t="shared" si="16"/>
        <v>1.6284711612756415</v>
      </c>
      <c r="F80" s="17">
        <f>(C80*100/E80)-100</f>
        <v>-29.006117312714792</v>
      </c>
      <c r="G80" s="14">
        <v>17</v>
      </c>
      <c r="H80" s="16">
        <f t="shared" si="17"/>
        <v>4.262286039508885</v>
      </c>
      <c r="I80" s="14">
        <v>31</v>
      </c>
      <c r="J80" s="16">
        <f t="shared" si="18"/>
        <v>7.932974046379749</v>
      </c>
      <c r="K80" s="17">
        <f>(H80*100/J80)-100</f>
        <v>-46.271272103127586</v>
      </c>
      <c r="L80" s="14">
        <v>15</v>
      </c>
      <c r="M80" s="16">
        <f t="shared" si="19"/>
        <v>4.393583025538433</v>
      </c>
      <c r="N80" s="14">
        <v>31</v>
      </c>
      <c r="O80" s="16">
        <f t="shared" si="20"/>
        <v>9.31098696461825</v>
      </c>
      <c r="P80" s="17">
        <f>(M80*100/O80)-100</f>
        <v>-52.81291830571723</v>
      </c>
    </row>
    <row r="81" spans="1:16" ht="33.75">
      <c r="A81" s="18" t="s">
        <v>95</v>
      </c>
      <c r="B81" s="14">
        <v>50</v>
      </c>
      <c r="C81" s="16">
        <f t="shared" si="15"/>
        <v>2.140953529319074</v>
      </c>
      <c r="D81" s="14">
        <v>60</v>
      </c>
      <c r="E81" s="16">
        <f t="shared" si="16"/>
        <v>2.5712702546457495</v>
      </c>
      <c r="F81" s="17">
        <f aca="true" t="shared" si="21" ref="F81:F95">(C81*100/E81)-100</f>
        <v>-16.73556968775192</v>
      </c>
      <c r="G81" s="14">
        <v>2</v>
      </c>
      <c r="H81" s="16">
        <f t="shared" si="17"/>
        <v>0.5014454164128099</v>
      </c>
      <c r="I81" s="14">
        <v>0</v>
      </c>
      <c r="J81" s="16">
        <f t="shared" si="18"/>
        <v>0</v>
      </c>
      <c r="K81" s="17">
        <v>100</v>
      </c>
      <c r="L81" s="14">
        <v>1</v>
      </c>
      <c r="M81" s="16">
        <f t="shared" si="19"/>
        <v>0.29290553503589556</v>
      </c>
      <c r="N81" s="14">
        <v>0</v>
      </c>
      <c r="O81" s="16">
        <f t="shared" si="20"/>
        <v>0</v>
      </c>
      <c r="P81" s="17">
        <v>100</v>
      </c>
    </row>
    <row r="82" spans="1:16" ht="15">
      <c r="A82" s="15" t="s">
        <v>96</v>
      </c>
      <c r="B82" s="14">
        <v>49</v>
      </c>
      <c r="C82" s="16">
        <f t="shared" si="15"/>
        <v>2.0981344587326927</v>
      </c>
      <c r="D82" s="14">
        <v>57</v>
      </c>
      <c r="E82" s="16">
        <f t="shared" si="16"/>
        <v>2.442706741913462</v>
      </c>
      <c r="F82" s="17">
        <f t="shared" si="21"/>
        <v>-14.10616662525986</v>
      </c>
      <c r="G82" s="14">
        <v>2</v>
      </c>
      <c r="H82" s="16">
        <f t="shared" si="17"/>
        <v>0.5014454164128099</v>
      </c>
      <c r="I82" s="14">
        <v>0</v>
      </c>
      <c r="J82" s="16">
        <f t="shared" si="18"/>
        <v>0</v>
      </c>
      <c r="K82" s="17">
        <v>100</v>
      </c>
      <c r="L82" s="14">
        <v>1</v>
      </c>
      <c r="M82" s="16">
        <f t="shared" si="19"/>
        <v>0.29290553503589556</v>
      </c>
      <c r="N82" s="14">
        <v>0</v>
      </c>
      <c r="O82" s="16">
        <f t="shared" si="20"/>
        <v>0</v>
      </c>
      <c r="P82" s="17">
        <v>100</v>
      </c>
    </row>
    <row r="83" spans="1:16" ht="22.5">
      <c r="A83" s="18" t="s">
        <v>107</v>
      </c>
      <c r="B83" s="14">
        <v>25</v>
      </c>
      <c r="C83" s="16">
        <f t="shared" si="15"/>
        <v>1.070476764659537</v>
      </c>
      <c r="D83" s="14">
        <v>24</v>
      </c>
      <c r="E83" s="16">
        <f t="shared" si="16"/>
        <v>1.0285081018582998</v>
      </c>
      <c r="F83" s="17">
        <f t="shared" si="21"/>
        <v>4.0805378903101115</v>
      </c>
      <c r="G83" s="14">
        <v>1</v>
      </c>
      <c r="H83" s="16">
        <f t="shared" si="17"/>
        <v>0.25072270820640497</v>
      </c>
      <c r="I83" s="14">
        <v>0</v>
      </c>
      <c r="J83" s="16">
        <f t="shared" si="18"/>
        <v>0</v>
      </c>
      <c r="K83" s="17">
        <v>100</v>
      </c>
      <c r="L83" s="14">
        <v>0</v>
      </c>
      <c r="M83" s="16">
        <f t="shared" si="19"/>
        <v>0</v>
      </c>
      <c r="N83" s="14">
        <v>0</v>
      </c>
      <c r="O83" s="16">
        <f t="shared" si="20"/>
        <v>0</v>
      </c>
      <c r="P83" s="17">
        <v>0</v>
      </c>
    </row>
    <row r="84" spans="1:16" ht="15">
      <c r="A84" s="15" t="s">
        <v>31</v>
      </c>
      <c r="B84" s="14">
        <v>23</v>
      </c>
      <c r="C84" s="16">
        <f t="shared" si="15"/>
        <v>0.9848386234867741</v>
      </c>
      <c r="D84" s="14">
        <v>13</v>
      </c>
      <c r="E84" s="16">
        <f t="shared" si="16"/>
        <v>0.5571085551732458</v>
      </c>
      <c r="F84" s="17">
        <f t="shared" si="21"/>
        <v>76.77679050908054</v>
      </c>
      <c r="G84" s="14">
        <v>0</v>
      </c>
      <c r="H84" s="16">
        <f t="shared" si="17"/>
        <v>0</v>
      </c>
      <c r="I84" s="14">
        <v>0</v>
      </c>
      <c r="J84" s="16">
        <f t="shared" si="18"/>
        <v>0</v>
      </c>
      <c r="K84" s="17">
        <v>0</v>
      </c>
      <c r="L84" s="14">
        <v>0</v>
      </c>
      <c r="M84" s="16">
        <f t="shared" si="19"/>
        <v>0</v>
      </c>
      <c r="N84" s="14">
        <v>0</v>
      </c>
      <c r="O84" s="16">
        <f t="shared" si="20"/>
        <v>0</v>
      </c>
      <c r="P84" s="17">
        <v>100</v>
      </c>
    </row>
    <row r="85" spans="1:16" ht="15">
      <c r="A85" s="15" t="s">
        <v>97</v>
      </c>
      <c r="B85" s="14">
        <v>6</v>
      </c>
      <c r="C85" s="16">
        <f t="shared" si="15"/>
        <v>0.25691442351828886</v>
      </c>
      <c r="D85" s="14">
        <v>6</v>
      </c>
      <c r="E85" s="16">
        <f t="shared" si="16"/>
        <v>0.25712702546457494</v>
      </c>
      <c r="F85" s="17">
        <v>0</v>
      </c>
      <c r="G85" s="14">
        <v>0</v>
      </c>
      <c r="H85" s="16">
        <f t="shared" si="17"/>
        <v>0</v>
      </c>
      <c r="I85" s="14">
        <v>0</v>
      </c>
      <c r="J85" s="16">
        <f t="shared" si="18"/>
        <v>0</v>
      </c>
      <c r="K85" s="17">
        <v>0</v>
      </c>
      <c r="L85" s="14">
        <v>0</v>
      </c>
      <c r="M85" s="16">
        <f t="shared" si="19"/>
        <v>0</v>
      </c>
      <c r="N85" s="14">
        <v>0</v>
      </c>
      <c r="O85" s="16">
        <f t="shared" si="20"/>
        <v>0</v>
      </c>
      <c r="P85" s="19">
        <v>-100</v>
      </c>
    </row>
    <row r="86" spans="1:16" ht="45">
      <c r="A86" s="18" t="s">
        <v>113</v>
      </c>
      <c r="B86" s="14">
        <v>79</v>
      </c>
      <c r="C86" s="16">
        <f t="shared" si="15"/>
        <v>3.382706576324137</v>
      </c>
      <c r="D86" s="14">
        <v>49</v>
      </c>
      <c r="E86" s="16">
        <f t="shared" si="16"/>
        <v>2.0998707079606955</v>
      </c>
      <c r="F86" s="17">
        <f t="shared" si="21"/>
        <v>61.091183542879975</v>
      </c>
      <c r="G86" s="14">
        <v>0</v>
      </c>
      <c r="H86" s="16">
        <f t="shared" si="17"/>
        <v>0</v>
      </c>
      <c r="I86" s="14">
        <v>1</v>
      </c>
      <c r="J86" s="16">
        <f t="shared" si="18"/>
        <v>0.2559023885928951</v>
      </c>
      <c r="K86" s="17">
        <f>(H86*100/J86)-100</f>
        <v>-100</v>
      </c>
      <c r="L86" s="14">
        <v>0</v>
      </c>
      <c r="M86" s="16">
        <f t="shared" si="19"/>
        <v>0</v>
      </c>
      <c r="N86" s="14">
        <v>1</v>
      </c>
      <c r="O86" s="16">
        <f t="shared" si="20"/>
        <v>0.3003544182134919</v>
      </c>
      <c r="P86" s="17">
        <f>(M86*100/O86)-100</f>
        <v>-100</v>
      </c>
    </row>
    <row r="87" spans="1:16" ht="33.75">
      <c r="A87" s="18" t="s">
        <v>98</v>
      </c>
      <c r="B87" s="14">
        <v>38503</v>
      </c>
      <c r="C87" s="16">
        <f t="shared" si="15"/>
        <v>1648.6626747874461</v>
      </c>
      <c r="D87" s="14">
        <v>64348</v>
      </c>
      <c r="E87" s="16">
        <f t="shared" si="16"/>
        <v>2757.6016390990785</v>
      </c>
      <c r="F87" s="17">
        <f t="shared" si="21"/>
        <v>-40.213892702570625</v>
      </c>
      <c r="G87" s="14">
        <v>27840</v>
      </c>
      <c r="H87" s="16">
        <f t="shared" si="17"/>
        <v>6980.120196466314</v>
      </c>
      <c r="I87" s="14">
        <v>41491</v>
      </c>
      <c r="J87" s="16">
        <f t="shared" si="18"/>
        <v>10617.646005107812</v>
      </c>
      <c r="K87" s="17">
        <f aca="true" t="shared" si="22" ref="K87:K93">(H87*100/J87)-100</f>
        <v>-34.25924924311471</v>
      </c>
      <c r="L87" s="14">
        <v>24877</v>
      </c>
      <c r="M87" s="16">
        <f t="shared" si="19"/>
        <v>7286.6109950879745</v>
      </c>
      <c r="N87" s="14">
        <v>36546</v>
      </c>
      <c r="O87" s="16">
        <f t="shared" si="20"/>
        <v>10976.752568030275</v>
      </c>
      <c r="P87" s="17">
        <f aca="true" t="shared" si="23" ref="P87:P93">(M87*100/O87)-100</f>
        <v>-33.61778950624992</v>
      </c>
    </row>
    <row r="88" spans="1:16" ht="22.5">
      <c r="A88" s="18" t="s">
        <v>99</v>
      </c>
      <c r="B88" s="14">
        <v>38501</v>
      </c>
      <c r="C88" s="16">
        <f t="shared" si="15"/>
        <v>1648.5770366462734</v>
      </c>
      <c r="D88" s="14">
        <v>64113</v>
      </c>
      <c r="E88" s="16">
        <f t="shared" si="16"/>
        <v>2747.530830601716</v>
      </c>
      <c r="F88" s="17">
        <f t="shared" si="21"/>
        <v>-39.997869422079205</v>
      </c>
      <c r="G88" s="14">
        <v>27838</v>
      </c>
      <c r="H88" s="16">
        <f t="shared" si="17"/>
        <v>6979.618751049901</v>
      </c>
      <c r="I88" s="14">
        <v>41370</v>
      </c>
      <c r="J88" s="16">
        <f t="shared" si="18"/>
        <v>10586.681816088072</v>
      </c>
      <c r="K88" s="17">
        <f t="shared" si="22"/>
        <v>-34.07170563638449</v>
      </c>
      <c r="L88" s="14">
        <v>24875</v>
      </c>
      <c r="M88" s="16">
        <f t="shared" si="19"/>
        <v>7286.025184017903</v>
      </c>
      <c r="N88" s="14">
        <v>36431</v>
      </c>
      <c r="O88" s="16">
        <f t="shared" si="20"/>
        <v>10942.211809935725</v>
      </c>
      <c r="P88" s="17">
        <f t="shared" si="23"/>
        <v>-33.41359762930141</v>
      </c>
    </row>
    <row r="89" spans="1:16" ht="15">
      <c r="A89" s="15" t="s">
        <v>32</v>
      </c>
      <c r="B89" s="14">
        <v>2</v>
      </c>
      <c r="C89" s="16">
        <f t="shared" si="15"/>
        <v>0.08563814117276296</v>
      </c>
      <c r="D89" s="14">
        <v>235</v>
      </c>
      <c r="E89" s="16">
        <f t="shared" si="16"/>
        <v>10.070808497362519</v>
      </c>
      <c r="F89" s="17">
        <f t="shared" si="21"/>
        <v>-99.14963986064087</v>
      </c>
      <c r="G89" s="14">
        <v>2</v>
      </c>
      <c r="H89" s="16">
        <f t="shared" si="17"/>
        <v>0.5014454164128099</v>
      </c>
      <c r="I89" s="14">
        <v>121</v>
      </c>
      <c r="J89" s="16">
        <f t="shared" si="18"/>
        <v>30.96418901974031</v>
      </c>
      <c r="K89" s="17">
        <f t="shared" si="22"/>
        <v>-98.38056337889836</v>
      </c>
      <c r="L89" s="14">
        <v>2</v>
      </c>
      <c r="M89" s="16">
        <f t="shared" si="19"/>
        <v>0.5858110700717911</v>
      </c>
      <c r="N89" s="14">
        <v>115</v>
      </c>
      <c r="O89" s="16">
        <f t="shared" si="20"/>
        <v>34.54075809455157</v>
      </c>
      <c r="P89" s="17">
        <f t="shared" si="23"/>
        <v>-98.30400054200258</v>
      </c>
    </row>
    <row r="90" spans="1:16" ht="15">
      <c r="A90" s="15" t="s">
        <v>108</v>
      </c>
      <c r="B90" s="14">
        <v>1147</v>
      </c>
      <c r="C90" s="16">
        <f t="shared" si="15"/>
        <v>49.113473962579555</v>
      </c>
      <c r="D90" s="14">
        <v>1306</v>
      </c>
      <c r="E90" s="16">
        <f t="shared" si="16"/>
        <v>55.96798254278915</v>
      </c>
      <c r="F90" s="17">
        <f t="shared" si="21"/>
        <v>-12.247196108898734</v>
      </c>
      <c r="G90" s="14">
        <v>456</v>
      </c>
      <c r="H90" s="16">
        <f t="shared" si="17"/>
        <v>114.32955494212067</v>
      </c>
      <c r="I90" s="14">
        <v>434</v>
      </c>
      <c r="J90" s="16">
        <f t="shared" si="18"/>
        <v>111.06163664931648</v>
      </c>
      <c r="K90" s="17">
        <f t="shared" si="22"/>
        <v>2.942436642747154</v>
      </c>
      <c r="L90" s="14">
        <v>419</v>
      </c>
      <c r="M90" s="16">
        <f t="shared" si="19"/>
        <v>122.72741918004024</v>
      </c>
      <c r="N90" s="14">
        <v>400</v>
      </c>
      <c r="O90" s="16">
        <f t="shared" si="20"/>
        <v>120.14176728539677</v>
      </c>
      <c r="P90" s="17">
        <f t="shared" si="23"/>
        <v>2.1521673545065028</v>
      </c>
    </row>
    <row r="91" spans="1:16" ht="15">
      <c r="A91" s="15" t="s">
        <v>109</v>
      </c>
      <c r="B91" s="14">
        <v>27</v>
      </c>
      <c r="C91" s="16">
        <f t="shared" si="15"/>
        <v>1.1561149058323</v>
      </c>
      <c r="D91" s="14">
        <v>32</v>
      </c>
      <c r="E91" s="16">
        <f t="shared" si="16"/>
        <v>1.3713441358110665</v>
      </c>
      <c r="F91" s="17">
        <f t="shared" si="21"/>
        <v>-15.694764308848818</v>
      </c>
      <c r="G91" s="14">
        <v>22</v>
      </c>
      <c r="H91" s="16">
        <f t="shared" si="17"/>
        <v>5.515899580540909</v>
      </c>
      <c r="I91" s="14">
        <v>23</v>
      </c>
      <c r="J91" s="16">
        <f t="shared" si="18"/>
        <v>5.885754937636588</v>
      </c>
      <c r="K91" s="17">
        <f t="shared" si="22"/>
        <v>-6.283906839726399</v>
      </c>
      <c r="L91" s="14">
        <v>21</v>
      </c>
      <c r="M91" s="16">
        <f t="shared" si="19"/>
        <v>6.151016235753807</v>
      </c>
      <c r="N91" s="14">
        <v>23</v>
      </c>
      <c r="O91" s="16">
        <f t="shared" si="20"/>
        <v>6.908151618910314</v>
      </c>
      <c r="P91" s="17">
        <f t="shared" si="23"/>
        <v>-10.960028455135983</v>
      </c>
    </row>
    <row r="92" spans="1:16" ht="15">
      <c r="A92" s="15" t="s">
        <v>110</v>
      </c>
      <c r="B92" s="14">
        <v>155</v>
      </c>
      <c r="C92" s="16">
        <f t="shared" si="15"/>
        <v>6.63695594088913</v>
      </c>
      <c r="D92" s="14">
        <v>178</v>
      </c>
      <c r="E92" s="16">
        <f t="shared" si="16"/>
        <v>7.628101755449057</v>
      </c>
      <c r="F92" s="17">
        <f t="shared" si="21"/>
        <v>-12.993348100684585</v>
      </c>
      <c r="G92" s="14">
        <v>57</v>
      </c>
      <c r="H92" s="16">
        <f t="shared" si="17"/>
        <v>14.291194367765083</v>
      </c>
      <c r="I92" s="14">
        <v>36</v>
      </c>
      <c r="J92" s="16">
        <f t="shared" si="18"/>
        <v>9.212485989344225</v>
      </c>
      <c r="K92" s="17">
        <f t="shared" si="22"/>
        <v>55.128532996362</v>
      </c>
      <c r="L92" s="14">
        <v>52</v>
      </c>
      <c r="M92" s="16">
        <f t="shared" si="19"/>
        <v>15.23108782186657</v>
      </c>
      <c r="N92" s="14">
        <v>31</v>
      </c>
      <c r="O92" s="16">
        <f t="shared" si="20"/>
        <v>9.31098696461825</v>
      </c>
      <c r="P92" s="17">
        <f t="shared" si="23"/>
        <v>63.58188320684695</v>
      </c>
    </row>
    <row r="93" spans="1:16" ht="22.5">
      <c r="A93" s="18" t="s">
        <v>111</v>
      </c>
      <c r="B93" s="14">
        <v>7</v>
      </c>
      <c r="C93" s="16">
        <f t="shared" si="15"/>
        <v>0.2997334941046704</v>
      </c>
      <c r="D93" s="14">
        <v>12</v>
      </c>
      <c r="E93" s="16">
        <f t="shared" si="16"/>
        <v>0.5142540509291499</v>
      </c>
      <c r="F93" s="17">
        <f t="shared" si="21"/>
        <v>-41.714898781426335</v>
      </c>
      <c r="G93" s="14">
        <v>1</v>
      </c>
      <c r="H93" s="16">
        <f t="shared" si="17"/>
        <v>0.25072270820640497</v>
      </c>
      <c r="I93" s="14">
        <v>2</v>
      </c>
      <c r="J93" s="16">
        <f t="shared" si="18"/>
        <v>0.5118047771857902</v>
      </c>
      <c r="K93" s="17">
        <f t="shared" si="22"/>
        <v>-51.012042211675144</v>
      </c>
      <c r="L93" s="14">
        <v>1</v>
      </c>
      <c r="M93" s="16">
        <f t="shared" si="19"/>
        <v>0.29290553503589556</v>
      </c>
      <c r="N93" s="14">
        <v>2</v>
      </c>
      <c r="O93" s="16">
        <f t="shared" si="20"/>
        <v>0.6007088364269838</v>
      </c>
      <c r="P93" s="17">
        <f t="shared" si="23"/>
        <v>-51.240015582574465</v>
      </c>
    </row>
    <row r="94" spans="1:16" ht="15">
      <c r="A94" s="15" t="s">
        <v>100</v>
      </c>
      <c r="B94" s="14">
        <v>0</v>
      </c>
      <c r="C94" s="16">
        <f t="shared" si="15"/>
        <v>0</v>
      </c>
      <c r="D94" s="14">
        <v>0</v>
      </c>
      <c r="E94" s="16">
        <f t="shared" si="16"/>
        <v>0</v>
      </c>
      <c r="F94" s="17">
        <v>0</v>
      </c>
      <c r="G94" s="14">
        <v>0</v>
      </c>
      <c r="H94" s="16">
        <f t="shared" si="17"/>
        <v>0</v>
      </c>
      <c r="I94" s="14">
        <v>0</v>
      </c>
      <c r="J94" s="16">
        <f t="shared" si="18"/>
        <v>0</v>
      </c>
      <c r="K94" s="17">
        <v>0</v>
      </c>
      <c r="L94" s="14">
        <v>0</v>
      </c>
      <c r="M94" s="16">
        <f t="shared" si="19"/>
        <v>0</v>
      </c>
      <c r="N94" s="14">
        <v>0</v>
      </c>
      <c r="O94" s="16">
        <f t="shared" si="20"/>
        <v>0</v>
      </c>
      <c r="P94" s="17">
        <v>0</v>
      </c>
    </row>
    <row r="95" spans="1:16" ht="15">
      <c r="A95" s="15" t="s">
        <v>101</v>
      </c>
      <c r="B95" s="14">
        <v>3</v>
      </c>
      <c r="C95" s="16">
        <f t="shared" si="15"/>
        <v>0.12845721175914443</v>
      </c>
      <c r="D95" s="14">
        <v>5</v>
      </c>
      <c r="E95" s="16">
        <f t="shared" si="16"/>
        <v>0.21427252122047913</v>
      </c>
      <c r="F95" s="17">
        <f t="shared" si="21"/>
        <v>-40.049610175181385</v>
      </c>
      <c r="G95" s="14">
        <v>1</v>
      </c>
      <c r="H95" s="16">
        <f t="shared" si="17"/>
        <v>0.25072270820640497</v>
      </c>
      <c r="I95" s="14">
        <v>3</v>
      </c>
      <c r="J95" s="16">
        <f t="shared" si="18"/>
        <v>0.7677071657786854</v>
      </c>
      <c r="K95" s="17">
        <f>(H95*100/J95)-100</f>
        <v>-67.34136147445011</v>
      </c>
      <c r="L95" s="14">
        <v>0</v>
      </c>
      <c r="M95" s="16">
        <f t="shared" si="19"/>
        <v>0</v>
      </c>
      <c r="N95" s="14">
        <v>3</v>
      </c>
      <c r="O95" s="16">
        <f t="shared" si="20"/>
        <v>0.9010632546404758</v>
      </c>
      <c r="P95" s="17">
        <f>(M95*100/O95)-100</f>
        <v>-100</v>
      </c>
    </row>
    <row r="96" spans="1:16" ht="30.75" customHeight="1">
      <c r="A96" s="18" t="s">
        <v>122</v>
      </c>
      <c r="B96" s="14">
        <v>0</v>
      </c>
      <c r="C96" s="16">
        <f t="shared" si="15"/>
        <v>0</v>
      </c>
      <c r="D96" s="14">
        <v>0</v>
      </c>
      <c r="E96" s="16">
        <f t="shared" si="16"/>
        <v>0</v>
      </c>
      <c r="F96" s="17">
        <v>0</v>
      </c>
      <c r="G96" s="14">
        <v>0</v>
      </c>
      <c r="H96" s="16">
        <f t="shared" si="17"/>
        <v>0</v>
      </c>
      <c r="I96" s="14">
        <v>0</v>
      </c>
      <c r="J96" s="16">
        <f t="shared" si="18"/>
        <v>0</v>
      </c>
      <c r="K96" s="17">
        <v>0</v>
      </c>
      <c r="L96" s="14">
        <v>0</v>
      </c>
      <c r="M96" s="16">
        <f t="shared" si="19"/>
        <v>0</v>
      </c>
      <c r="N96" s="14">
        <v>0</v>
      </c>
      <c r="O96" s="16">
        <f t="shared" si="20"/>
        <v>0</v>
      </c>
      <c r="P96" s="17">
        <v>-100</v>
      </c>
    </row>
    <row r="97" spans="1:16" ht="15">
      <c r="A97" s="15" t="s">
        <v>33</v>
      </c>
      <c r="B97" s="14">
        <v>66</v>
      </c>
      <c r="C97" s="16">
        <f t="shared" si="15"/>
        <v>2.826058658701178</v>
      </c>
      <c r="D97" s="14">
        <v>87</v>
      </c>
      <c r="E97" s="16">
        <f t="shared" si="16"/>
        <v>3.728341869236337</v>
      </c>
      <c r="F97" s="17">
        <f>(C97*100/E97)-100</f>
        <v>-24.200656543332784</v>
      </c>
      <c r="G97" s="14">
        <v>64</v>
      </c>
      <c r="H97" s="16">
        <f t="shared" si="17"/>
        <v>16.046253325209918</v>
      </c>
      <c r="I97" s="14">
        <v>85</v>
      </c>
      <c r="J97" s="16">
        <f t="shared" si="18"/>
        <v>21.751703030396087</v>
      </c>
      <c r="K97" s="17">
        <f>(H97*100/J97)-100</f>
        <v>-26.22989885993435</v>
      </c>
      <c r="L97" s="14">
        <v>62</v>
      </c>
      <c r="M97" s="16">
        <f t="shared" si="19"/>
        <v>18.160143172225524</v>
      </c>
      <c r="N97" s="14">
        <v>85</v>
      </c>
      <c r="O97" s="16">
        <f t="shared" si="20"/>
        <v>25.530125548146813</v>
      </c>
      <c r="P97" s="17">
        <f>(M97*100/O97)-100</f>
        <v>-28.867787438108635</v>
      </c>
    </row>
    <row r="98" spans="1:16" ht="15">
      <c r="A98" s="15" t="s">
        <v>34</v>
      </c>
      <c r="B98" s="14">
        <v>10</v>
      </c>
      <c r="C98" s="16">
        <f t="shared" si="15"/>
        <v>0.4281907058638148</v>
      </c>
      <c r="D98" s="14">
        <v>7</v>
      </c>
      <c r="E98" s="16">
        <f t="shared" si="16"/>
        <v>0.2999815297086708</v>
      </c>
      <c r="F98" s="17">
        <f>(C98*100/E98)-100</f>
        <v>42.73902339242528</v>
      </c>
      <c r="G98" s="14">
        <v>6</v>
      </c>
      <c r="H98" s="16">
        <f t="shared" si="17"/>
        <v>1.5043362492384298</v>
      </c>
      <c r="I98" s="14">
        <v>2</v>
      </c>
      <c r="J98" s="16">
        <f t="shared" si="18"/>
        <v>0.5118047771857902</v>
      </c>
      <c r="K98" s="17">
        <f>(H98*100/J98)-100</f>
        <v>193.9277467299491</v>
      </c>
      <c r="L98" s="14">
        <v>4</v>
      </c>
      <c r="M98" s="16">
        <f t="shared" si="19"/>
        <v>1.1716221401435822</v>
      </c>
      <c r="N98" s="14">
        <v>1</v>
      </c>
      <c r="O98" s="16">
        <f t="shared" si="20"/>
        <v>0.3003544182134919</v>
      </c>
      <c r="P98" s="17">
        <f>(M98*100/O98)-100</f>
        <v>290.0798753394043</v>
      </c>
    </row>
    <row r="99" spans="1:16" ht="15">
      <c r="A99" s="15" t="s">
        <v>35</v>
      </c>
      <c r="B99" s="14">
        <v>0</v>
      </c>
      <c r="C99" s="16">
        <f t="shared" si="15"/>
        <v>0</v>
      </c>
      <c r="D99" s="14">
        <v>1</v>
      </c>
      <c r="E99" s="16">
        <f t="shared" si="16"/>
        <v>0.04285450424409583</v>
      </c>
      <c r="F99" s="17">
        <v>-100</v>
      </c>
      <c r="G99" s="14">
        <v>0</v>
      </c>
      <c r="H99" s="16">
        <f t="shared" si="17"/>
        <v>0</v>
      </c>
      <c r="I99" s="14">
        <v>1</v>
      </c>
      <c r="J99" s="16">
        <f t="shared" si="18"/>
        <v>0.2559023885928951</v>
      </c>
      <c r="K99" s="17">
        <f>(H99*100/J99)-100</f>
        <v>-100</v>
      </c>
      <c r="L99" s="14">
        <v>0</v>
      </c>
      <c r="M99" s="16">
        <f t="shared" si="19"/>
        <v>0</v>
      </c>
      <c r="N99" s="14">
        <v>1</v>
      </c>
      <c r="O99" s="16">
        <f t="shared" si="20"/>
        <v>0.3003544182134919</v>
      </c>
      <c r="P99" s="17">
        <f>(M99*100/O99)-100</f>
        <v>-100</v>
      </c>
    </row>
    <row r="100" spans="1:16" ht="15">
      <c r="A100" s="15" t="s">
        <v>119</v>
      </c>
      <c r="B100" s="14">
        <v>0</v>
      </c>
      <c r="C100" s="16">
        <f t="shared" si="15"/>
        <v>0</v>
      </c>
      <c r="D100" s="14">
        <v>0</v>
      </c>
      <c r="E100" s="16">
        <f t="shared" si="16"/>
        <v>0</v>
      </c>
      <c r="F100" s="17">
        <v>0</v>
      </c>
      <c r="G100" s="14">
        <v>0</v>
      </c>
      <c r="H100" s="16">
        <f t="shared" si="17"/>
        <v>0</v>
      </c>
      <c r="I100" s="14">
        <v>0</v>
      </c>
      <c r="J100" s="16">
        <f t="shared" si="18"/>
        <v>0</v>
      </c>
      <c r="K100" s="17">
        <v>0</v>
      </c>
      <c r="L100" s="14">
        <v>0</v>
      </c>
      <c r="M100" s="16">
        <f t="shared" si="19"/>
        <v>0</v>
      </c>
      <c r="N100" s="14">
        <v>0</v>
      </c>
      <c r="O100" s="16">
        <f t="shared" si="20"/>
        <v>0</v>
      </c>
      <c r="P100" s="17">
        <v>0</v>
      </c>
    </row>
    <row r="101" spans="1:16" ht="15">
      <c r="A101" s="15" t="s">
        <v>36</v>
      </c>
      <c r="B101" s="14">
        <v>0</v>
      </c>
      <c r="C101" s="16">
        <f t="shared" si="15"/>
        <v>0</v>
      </c>
      <c r="D101" s="14">
        <v>0</v>
      </c>
      <c r="E101" s="16">
        <f t="shared" si="16"/>
        <v>0</v>
      </c>
      <c r="F101" s="17">
        <v>0</v>
      </c>
      <c r="G101" s="14">
        <v>0</v>
      </c>
      <c r="H101" s="16">
        <f t="shared" si="17"/>
        <v>0</v>
      </c>
      <c r="I101" s="14">
        <v>0</v>
      </c>
      <c r="J101" s="16">
        <f t="shared" si="18"/>
        <v>0</v>
      </c>
      <c r="K101" s="19">
        <v>0</v>
      </c>
      <c r="L101" s="14">
        <v>0</v>
      </c>
      <c r="M101" s="16">
        <f t="shared" si="19"/>
        <v>0</v>
      </c>
      <c r="N101" s="14">
        <v>0</v>
      </c>
      <c r="O101" s="16">
        <f t="shared" si="20"/>
        <v>0</v>
      </c>
      <c r="P101" s="19">
        <v>0</v>
      </c>
    </row>
    <row r="102" spans="1:16" ht="15">
      <c r="A102" s="15" t="s">
        <v>37</v>
      </c>
      <c r="B102" s="14">
        <v>0</v>
      </c>
      <c r="C102" s="16">
        <f t="shared" si="15"/>
        <v>0</v>
      </c>
      <c r="D102" s="14">
        <v>0</v>
      </c>
      <c r="E102" s="16">
        <f t="shared" si="16"/>
        <v>0</v>
      </c>
      <c r="F102" s="17">
        <v>0</v>
      </c>
      <c r="G102" s="14">
        <v>0</v>
      </c>
      <c r="H102" s="16">
        <f t="shared" si="17"/>
        <v>0</v>
      </c>
      <c r="I102" s="14">
        <v>0</v>
      </c>
      <c r="J102" s="16">
        <f t="shared" si="18"/>
        <v>0</v>
      </c>
      <c r="K102" s="19">
        <v>0</v>
      </c>
      <c r="L102" s="14">
        <v>0</v>
      </c>
      <c r="M102" s="16">
        <f t="shared" si="19"/>
        <v>0</v>
      </c>
      <c r="N102" s="14">
        <v>0</v>
      </c>
      <c r="O102" s="16">
        <f t="shared" si="20"/>
        <v>0</v>
      </c>
      <c r="P102" s="19">
        <v>0</v>
      </c>
    </row>
    <row r="103" spans="1:16" ht="15">
      <c r="A103" s="15" t="s">
        <v>102</v>
      </c>
      <c r="B103" s="14">
        <v>0</v>
      </c>
      <c r="C103" s="16">
        <f t="shared" si="15"/>
        <v>0</v>
      </c>
      <c r="D103" s="14">
        <v>0</v>
      </c>
      <c r="E103" s="16">
        <f t="shared" si="16"/>
        <v>0</v>
      </c>
      <c r="F103" s="17">
        <v>0</v>
      </c>
      <c r="G103" s="14">
        <v>0</v>
      </c>
      <c r="H103" s="16">
        <f t="shared" si="17"/>
        <v>0</v>
      </c>
      <c r="I103" s="14">
        <v>0</v>
      </c>
      <c r="J103" s="16">
        <f t="shared" si="18"/>
        <v>0</v>
      </c>
      <c r="K103" s="17">
        <v>0</v>
      </c>
      <c r="L103" s="14">
        <v>0</v>
      </c>
      <c r="M103" s="16">
        <f t="shared" si="19"/>
        <v>0</v>
      </c>
      <c r="N103" s="14">
        <v>0</v>
      </c>
      <c r="O103" s="16">
        <f t="shared" si="20"/>
        <v>0</v>
      </c>
      <c r="P103" s="17">
        <v>0</v>
      </c>
    </row>
    <row r="104" spans="1:16" ht="15">
      <c r="A104" s="15" t="s">
        <v>38</v>
      </c>
      <c r="B104" s="14">
        <v>13</v>
      </c>
      <c r="C104" s="16">
        <f t="shared" si="15"/>
        <v>0.5566479176229593</v>
      </c>
      <c r="D104" s="14">
        <v>4</v>
      </c>
      <c r="E104" s="16">
        <f t="shared" si="16"/>
        <v>0.17141801697638331</v>
      </c>
      <c r="F104" s="17">
        <f>(C104*100/E104)-100</f>
        <v>224.7312782177675</v>
      </c>
      <c r="G104" s="14">
        <v>13</v>
      </c>
      <c r="H104" s="16">
        <f t="shared" si="17"/>
        <v>3.2593952066832643</v>
      </c>
      <c r="I104" s="14">
        <v>2</v>
      </c>
      <c r="J104" s="16">
        <f t="shared" si="18"/>
        <v>0.5118047771857902</v>
      </c>
      <c r="K104" s="17">
        <f>(H104*100/J104)-100</f>
        <v>536.8434512482231</v>
      </c>
      <c r="L104" s="14">
        <v>13</v>
      </c>
      <c r="M104" s="16">
        <f t="shared" si="19"/>
        <v>3.8077719554666425</v>
      </c>
      <c r="N104" s="14">
        <v>2</v>
      </c>
      <c r="O104" s="16">
        <f t="shared" si="20"/>
        <v>0.6007088364269838</v>
      </c>
      <c r="P104" s="17">
        <f>(M104*100/O104)-100</f>
        <v>533.879797426532</v>
      </c>
    </row>
    <row r="105" spans="1:16" ht="15">
      <c r="A105" s="15" t="s">
        <v>39</v>
      </c>
      <c r="B105" s="14">
        <v>0</v>
      </c>
      <c r="C105" s="16">
        <f t="shared" si="15"/>
        <v>0</v>
      </c>
      <c r="D105" s="14">
        <v>0</v>
      </c>
      <c r="E105" s="16">
        <f t="shared" si="16"/>
        <v>0</v>
      </c>
      <c r="F105" s="17">
        <v>0</v>
      </c>
      <c r="G105" s="14">
        <v>0</v>
      </c>
      <c r="H105" s="16">
        <f t="shared" si="17"/>
        <v>0</v>
      </c>
      <c r="I105" s="14">
        <v>0</v>
      </c>
      <c r="J105" s="16">
        <f t="shared" si="18"/>
        <v>0</v>
      </c>
      <c r="K105" s="19">
        <v>0</v>
      </c>
      <c r="L105" s="14">
        <v>0</v>
      </c>
      <c r="M105" s="16">
        <f t="shared" si="19"/>
        <v>0</v>
      </c>
      <c r="N105" s="14">
        <v>0</v>
      </c>
      <c r="O105" s="16">
        <f t="shared" si="20"/>
        <v>0</v>
      </c>
      <c r="P105" s="19">
        <v>0</v>
      </c>
    </row>
    <row r="106" spans="1:16" ht="15">
      <c r="A106" s="15" t="s">
        <v>40</v>
      </c>
      <c r="B106" s="14">
        <v>0</v>
      </c>
      <c r="C106" s="16">
        <f t="shared" si="15"/>
        <v>0</v>
      </c>
      <c r="D106" s="14">
        <v>0</v>
      </c>
      <c r="E106" s="16">
        <f t="shared" si="16"/>
        <v>0</v>
      </c>
      <c r="F106" s="17">
        <v>0</v>
      </c>
      <c r="G106" s="14">
        <v>0</v>
      </c>
      <c r="H106" s="16">
        <f t="shared" si="17"/>
        <v>0</v>
      </c>
      <c r="I106" s="14">
        <v>0</v>
      </c>
      <c r="J106" s="16">
        <f t="shared" si="18"/>
        <v>0</v>
      </c>
      <c r="K106" s="17">
        <v>0</v>
      </c>
      <c r="L106" s="14">
        <v>0</v>
      </c>
      <c r="M106" s="16">
        <f t="shared" si="19"/>
        <v>0</v>
      </c>
      <c r="N106" s="14">
        <v>0</v>
      </c>
      <c r="O106" s="16">
        <f t="shared" si="20"/>
        <v>0</v>
      </c>
      <c r="P106" s="17">
        <v>0</v>
      </c>
    </row>
    <row r="107" spans="1:16" ht="15">
      <c r="A107" s="15" t="s">
        <v>41</v>
      </c>
      <c r="B107" s="14">
        <v>0</v>
      </c>
      <c r="C107" s="16">
        <f t="shared" si="15"/>
        <v>0</v>
      </c>
      <c r="D107" s="14">
        <v>0</v>
      </c>
      <c r="E107" s="16">
        <f t="shared" si="16"/>
        <v>0</v>
      </c>
      <c r="F107" s="19">
        <v>0</v>
      </c>
      <c r="G107" s="14">
        <v>0</v>
      </c>
      <c r="H107" s="16">
        <f t="shared" si="17"/>
        <v>0</v>
      </c>
      <c r="I107" s="14">
        <v>0</v>
      </c>
      <c r="J107" s="16">
        <f t="shared" si="18"/>
        <v>0</v>
      </c>
      <c r="K107" s="19">
        <v>0</v>
      </c>
      <c r="L107" s="14">
        <v>0</v>
      </c>
      <c r="M107" s="16">
        <f t="shared" si="19"/>
        <v>0</v>
      </c>
      <c r="N107" s="14">
        <v>0</v>
      </c>
      <c r="O107" s="16">
        <f t="shared" si="20"/>
        <v>0</v>
      </c>
      <c r="P107" s="19">
        <v>0</v>
      </c>
    </row>
    <row r="108" spans="1:16" ht="15">
      <c r="A108" s="15" t="s">
        <v>103</v>
      </c>
      <c r="B108" s="14">
        <v>0</v>
      </c>
      <c r="C108" s="16">
        <f t="shared" si="15"/>
        <v>0</v>
      </c>
      <c r="D108" s="14">
        <v>0</v>
      </c>
      <c r="E108" s="16">
        <f t="shared" si="16"/>
        <v>0</v>
      </c>
      <c r="F108" s="17">
        <v>0</v>
      </c>
      <c r="G108" s="14">
        <v>0</v>
      </c>
      <c r="H108" s="16">
        <f t="shared" si="17"/>
        <v>0</v>
      </c>
      <c r="I108" s="14">
        <v>0</v>
      </c>
      <c r="J108" s="16">
        <f t="shared" si="18"/>
        <v>0</v>
      </c>
      <c r="K108" s="17">
        <v>0</v>
      </c>
      <c r="L108" s="14">
        <v>0</v>
      </c>
      <c r="M108" s="16">
        <f t="shared" si="19"/>
        <v>0</v>
      </c>
      <c r="N108" s="14">
        <v>0</v>
      </c>
      <c r="O108" s="16">
        <f t="shared" si="20"/>
        <v>0</v>
      </c>
      <c r="P108" s="17">
        <v>0</v>
      </c>
    </row>
    <row r="109" spans="1:16" ht="15">
      <c r="A109" s="15" t="s">
        <v>42</v>
      </c>
      <c r="B109" s="14">
        <v>3</v>
      </c>
      <c r="C109" s="16">
        <f t="shared" si="15"/>
        <v>0.12845721175914443</v>
      </c>
      <c r="D109" s="14">
        <v>2</v>
      </c>
      <c r="E109" s="16">
        <f t="shared" si="16"/>
        <v>0.08570900848819166</v>
      </c>
      <c r="F109" s="17">
        <f>(C109*100/E109)-100</f>
        <v>49.87597456204654</v>
      </c>
      <c r="G109" s="14">
        <v>1</v>
      </c>
      <c r="H109" s="16">
        <f t="shared" si="17"/>
        <v>0.25072270820640497</v>
      </c>
      <c r="I109" s="14">
        <v>2</v>
      </c>
      <c r="J109" s="16">
        <f t="shared" si="18"/>
        <v>0.5118047771857902</v>
      </c>
      <c r="K109" s="17">
        <f>(H109*100/J109)-100</f>
        <v>-51.012042211675144</v>
      </c>
      <c r="L109" s="14">
        <v>1</v>
      </c>
      <c r="M109" s="16">
        <f t="shared" si="19"/>
        <v>0.29290553503589556</v>
      </c>
      <c r="N109" s="14">
        <v>2</v>
      </c>
      <c r="O109" s="16">
        <f t="shared" si="20"/>
        <v>0.6007088364269838</v>
      </c>
      <c r="P109" s="17">
        <f>(M109*100/O109)-100</f>
        <v>-51.240015582574465</v>
      </c>
    </row>
    <row r="110" spans="1:16" ht="15">
      <c r="A110" s="15" t="s">
        <v>43</v>
      </c>
      <c r="B110" s="14">
        <v>0</v>
      </c>
      <c r="C110" s="16">
        <f t="shared" si="15"/>
        <v>0</v>
      </c>
      <c r="D110" s="14">
        <v>0</v>
      </c>
      <c r="E110" s="16">
        <f t="shared" si="16"/>
        <v>0</v>
      </c>
      <c r="F110" s="17">
        <v>0</v>
      </c>
      <c r="G110" s="14">
        <v>0</v>
      </c>
      <c r="H110" s="16">
        <f t="shared" si="17"/>
        <v>0</v>
      </c>
      <c r="I110" s="14">
        <v>0</v>
      </c>
      <c r="J110" s="16">
        <f t="shared" si="18"/>
        <v>0</v>
      </c>
      <c r="K110" s="17">
        <v>0</v>
      </c>
      <c r="L110" s="14">
        <v>0</v>
      </c>
      <c r="M110" s="16">
        <f t="shared" si="19"/>
        <v>0</v>
      </c>
      <c r="N110" s="14">
        <v>0</v>
      </c>
      <c r="O110" s="16">
        <f t="shared" si="20"/>
        <v>0</v>
      </c>
      <c r="P110" s="17">
        <v>0</v>
      </c>
    </row>
    <row r="111" spans="1:16" ht="15">
      <c r="A111" s="15" t="s">
        <v>44</v>
      </c>
      <c r="B111" s="14">
        <v>77</v>
      </c>
      <c r="C111" s="16">
        <f t="shared" si="15"/>
        <v>3.297068435151374</v>
      </c>
      <c r="D111" s="14">
        <v>66</v>
      </c>
      <c r="E111" s="16">
        <f t="shared" si="16"/>
        <v>2.8283972801103245</v>
      </c>
      <c r="F111" s="17">
        <f>(C111*100/E111)-100</f>
        <v>16.570202437147316</v>
      </c>
      <c r="G111" s="14">
        <v>76</v>
      </c>
      <c r="H111" s="16">
        <f t="shared" si="17"/>
        <v>19.054925823686776</v>
      </c>
      <c r="I111" s="14">
        <v>66</v>
      </c>
      <c r="J111" s="16">
        <f t="shared" si="18"/>
        <v>16.889557647131078</v>
      </c>
      <c r="K111" s="17">
        <f>(H111*100/J111)-100</f>
        <v>12.820751270081459</v>
      </c>
      <c r="L111" s="14">
        <v>76</v>
      </c>
      <c r="M111" s="16">
        <f t="shared" si="19"/>
        <v>22.260820662728065</v>
      </c>
      <c r="N111" s="14">
        <v>64</v>
      </c>
      <c r="O111" s="16">
        <f t="shared" si="20"/>
        <v>19.22268276566348</v>
      </c>
      <c r="P111" s="17">
        <f>(M111*100/O111)-100</f>
        <v>15.804962991385665</v>
      </c>
    </row>
    <row r="112" spans="1:16" ht="15">
      <c r="A112" s="15" t="s">
        <v>45</v>
      </c>
      <c r="B112" s="14">
        <v>0</v>
      </c>
      <c r="C112" s="16">
        <f t="shared" si="15"/>
        <v>0</v>
      </c>
      <c r="D112" s="14">
        <v>0</v>
      </c>
      <c r="E112" s="16">
        <f t="shared" si="16"/>
        <v>0</v>
      </c>
      <c r="F112" s="17">
        <v>0</v>
      </c>
      <c r="G112" s="14">
        <v>0</v>
      </c>
      <c r="H112" s="16">
        <f t="shared" si="17"/>
        <v>0</v>
      </c>
      <c r="I112" s="14">
        <v>0</v>
      </c>
      <c r="J112" s="16">
        <f t="shared" si="18"/>
        <v>0</v>
      </c>
      <c r="K112" s="17">
        <v>0</v>
      </c>
      <c r="L112" s="14">
        <v>0</v>
      </c>
      <c r="M112" s="16">
        <f t="shared" si="19"/>
        <v>0</v>
      </c>
      <c r="N112" s="14">
        <v>0</v>
      </c>
      <c r="O112" s="16">
        <f t="shared" si="20"/>
        <v>0</v>
      </c>
      <c r="P112" s="17">
        <v>0</v>
      </c>
    </row>
    <row r="113" spans="1:16" ht="15">
      <c r="A113" s="15" t="s">
        <v>46</v>
      </c>
      <c r="B113" s="14">
        <v>0</v>
      </c>
      <c r="C113" s="16">
        <f t="shared" si="15"/>
        <v>0</v>
      </c>
      <c r="D113" s="14">
        <v>0</v>
      </c>
      <c r="E113" s="16">
        <f t="shared" si="16"/>
        <v>0</v>
      </c>
      <c r="F113" s="17">
        <v>0</v>
      </c>
      <c r="G113" s="14">
        <v>0</v>
      </c>
      <c r="H113" s="16">
        <f t="shared" si="17"/>
        <v>0</v>
      </c>
      <c r="I113" s="14">
        <v>0</v>
      </c>
      <c r="J113" s="16">
        <f t="shared" si="18"/>
        <v>0</v>
      </c>
      <c r="K113" s="17">
        <v>0</v>
      </c>
      <c r="L113" s="14">
        <v>0</v>
      </c>
      <c r="M113" s="16">
        <f t="shared" si="19"/>
        <v>0</v>
      </c>
      <c r="N113" s="14">
        <v>0</v>
      </c>
      <c r="O113" s="16">
        <f t="shared" si="20"/>
        <v>0</v>
      </c>
      <c r="P113" s="17">
        <v>0</v>
      </c>
    </row>
    <row r="114" spans="1:17" ht="15">
      <c r="A114" s="15" t="s">
        <v>47</v>
      </c>
      <c r="B114" s="14">
        <v>1</v>
      </c>
      <c r="C114" s="16">
        <f t="shared" si="15"/>
        <v>0.04281907058638148</v>
      </c>
      <c r="D114" s="14">
        <v>0</v>
      </c>
      <c r="E114" s="16">
        <f t="shared" si="16"/>
        <v>0</v>
      </c>
      <c r="F114" s="17">
        <v>100</v>
      </c>
      <c r="G114" s="14">
        <v>0</v>
      </c>
      <c r="H114" s="16">
        <f t="shared" si="17"/>
        <v>0</v>
      </c>
      <c r="I114" s="14">
        <v>0</v>
      </c>
      <c r="J114" s="16">
        <f t="shared" si="18"/>
        <v>0</v>
      </c>
      <c r="K114" s="17">
        <v>0</v>
      </c>
      <c r="L114" s="14">
        <v>0</v>
      </c>
      <c r="M114" s="16">
        <f t="shared" si="19"/>
        <v>0</v>
      </c>
      <c r="N114" s="14">
        <v>0</v>
      </c>
      <c r="O114" s="16">
        <f t="shared" si="20"/>
        <v>0</v>
      </c>
      <c r="P114" s="19">
        <v>0</v>
      </c>
      <c r="Q114" s="20"/>
    </row>
    <row r="115" spans="1:17" ht="15">
      <c r="A115" s="15" t="s">
        <v>48</v>
      </c>
      <c r="B115" s="14">
        <v>0</v>
      </c>
      <c r="C115" s="16">
        <f t="shared" si="15"/>
        <v>0</v>
      </c>
      <c r="D115" s="14">
        <v>0</v>
      </c>
      <c r="E115" s="16">
        <f t="shared" si="16"/>
        <v>0</v>
      </c>
      <c r="F115" s="17">
        <v>0</v>
      </c>
      <c r="G115" s="14">
        <v>0</v>
      </c>
      <c r="H115" s="16">
        <f t="shared" si="17"/>
        <v>0</v>
      </c>
      <c r="I115" s="14">
        <v>0</v>
      </c>
      <c r="J115" s="16">
        <f t="shared" si="18"/>
        <v>0</v>
      </c>
      <c r="K115" s="17">
        <v>0</v>
      </c>
      <c r="L115" s="14">
        <v>0</v>
      </c>
      <c r="M115" s="16">
        <f t="shared" si="19"/>
        <v>0</v>
      </c>
      <c r="N115" s="14">
        <v>0</v>
      </c>
      <c r="O115" s="16">
        <f t="shared" si="20"/>
        <v>0</v>
      </c>
      <c r="P115" s="17">
        <v>0</v>
      </c>
      <c r="Q115" s="20"/>
    </row>
    <row r="116" spans="1:16" ht="15">
      <c r="A116" s="15" t="s">
        <v>49</v>
      </c>
      <c r="B116" s="14">
        <v>0</v>
      </c>
      <c r="C116" s="16">
        <f t="shared" si="15"/>
        <v>0</v>
      </c>
      <c r="D116" s="14">
        <v>0</v>
      </c>
      <c r="E116" s="16">
        <f t="shared" si="16"/>
        <v>0</v>
      </c>
      <c r="F116" s="17">
        <v>0</v>
      </c>
      <c r="G116" s="14">
        <v>0</v>
      </c>
      <c r="H116" s="16">
        <f t="shared" si="17"/>
        <v>0</v>
      </c>
      <c r="I116" s="14">
        <v>0</v>
      </c>
      <c r="J116" s="16">
        <f t="shared" si="18"/>
        <v>0</v>
      </c>
      <c r="K116" s="17">
        <v>0</v>
      </c>
      <c r="L116" s="14">
        <v>0</v>
      </c>
      <c r="M116" s="16">
        <f t="shared" si="19"/>
        <v>0</v>
      </c>
      <c r="N116" s="14">
        <v>0</v>
      </c>
      <c r="O116" s="16">
        <f t="shared" si="20"/>
        <v>0</v>
      </c>
      <c r="P116" s="17">
        <v>0</v>
      </c>
    </row>
    <row r="117" spans="1:16" ht="15">
      <c r="A117" s="15" t="s">
        <v>115</v>
      </c>
      <c r="B117" s="14">
        <v>0</v>
      </c>
      <c r="C117" s="16">
        <f t="shared" si="15"/>
        <v>0</v>
      </c>
      <c r="D117" s="14">
        <v>0</v>
      </c>
      <c r="E117" s="16">
        <f t="shared" si="16"/>
        <v>0</v>
      </c>
      <c r="F117" s="17">
        <v>0</v>
      </c>
      <c r="G117" s="14">
        <v>0</v>
      </c>
      <c r="H117" s="16">
        <f t="shared" si="17"/>
        <v>0</v>
      </c>
      <c r="I117" s="14">
        <v>0</v>
      </c>
      <c r="J117" s="16">
        <f t="shared" si="18"/>
        <v>0</v>
      </c>
      <c r="K117" s="19">
        <v>0</v>
      </c>
      <c r="L117" s="14">
        <v>0</v>
      </c>
      <c r="M117" s="16">
        <f t="shared" si="19"/>
        <v>0</v>
      </c>
      <c r="N117" s="14">
        <v>0</v>
      </c>
      <c r="O117" s="16">
        <f t="shared" si="20"/>
        <v>0</v>
      </c>
      <c r="P117" s="19">
        <v>0</v>
      </c>
    </row>
    <row r="118" spans="1:16" ht="15">
      <c r="A118" s="15" t="s">
        <v>50</v>
      </c>
      <c r="B118" s="14">
        <v>0</v>
      </c>
      <c r="C118" s="16">
        <f t="shared" si="15"/>
        <v>0</v>
      </c>
      <c r="D118" s="14">
        <v>0</v>
      </c>
      <c r="E118" s="16">
        <f t="shared" si="16"/>
        <v>0</v>
      </c>
      <c r="F118" s="17">
        <v>0</v>
      </c>
      <c r="G118" s="14">
        <v>0</v>
      </c>
      <c r="H118" s="16">
        <f t="shared" si="17"/>
        <v>0</v>
      </c>
      <c r="I118" s="14">
        <v>0</v>
      </c>
      <c r="J118" s="16">
        <f t="shared" si="18"/>
        <v>0</v>
      </c>
      <c r="K118" s="19">
        <v>0</v>
      </c>
      <c r="L118" s="14">
        <v>0</v>
      </c>
      <c r="M118" s="16">
        <f t="shared" si="19"/>
        <v>0</v>
      </c>
      <c r="N118" s="14">
        <v>0</v>
      </c>
      <c r="O118" s="16">
        <f t="shared" si="20"/>
        <v>0</v>
      </c>
      <c r="P118" s="19">
        <v>0</v>
      </c>
    </row>
    <row r="119" spans="1:16" ht="15">
      <c r="A119" s="15" t="s">
        <v>51</v>
      </c>
      <c r="B119" s="14">
        <v>0</v>
      </c>
      <c r="C119" s="16">
        <f t="shared" si="15"/>
        <v>0</v>
      </c>
      <c r="D119" s="14">
        <v>1</v>
      </c>
      <c r="E119" s="16">
        <f t="shared" si="16"/>
        <v>0.04285450424409583</v>
      </c>
      <c r="F119" s="17">
        <f>(C119*100/E119)-100</f>
        <v>-100</v>
      </c>
      <c r="G119" s="14">
        <v>0</v>
      </c>
      <c r="H119" s="16">
        <f t="shared" si="17"/>
        <v>0</v>
      </c>
      <c r="I119" s="14">
        <v>0</v>
      </c>
      <c r="J119" s="16">
        <f t="shared" si="18"/>
        <v>0</v>
      </c>
      <c r="K119" s="17">
        <v>0</v>
      </c>
      <c r="L119" s="14">
        <v>0</v>
      </c>
      <c r="M119" s="16">
        <f t="shared" si="19"/>
        <v>0</v>
      </c>
      <c r="N119" s="14">
        <v>0</v>
      </c>
      <c r="O119" s="16">
        <f t="shared" si="20"/>
        <v>0</v>
      </c>
      <c r="P119" s="17">
        <v>0</v>
      </c>
    </row>
    <row r="120" spans="1:16" ht="15">
      <c r="A120" s="15" t="s">
        <v>52</v>
      </c>
      <c r="B120" s="14">
        <v>0</v>
      </c>
      <c r="C120" s="16">
        <f t="shared" si="15"/>
        <v>0</v>
      </c>
      <c r="D120" s="14">
        <v>0</v>
      </c>
      <c r="E120" s="16">
        <f t="shared" si="16"/>
        <v>0</v>
      </c>
      <c r="F120" s="17">
        <v>0</v>
      </c>
      <c r="G120" s="14">
        <v>0</v>
      </c>
      <c r="H120" s="16">
        <f t="shared" si="17"/>
        <v>0</v>
      </c>
      <c r="I120" s="14">
        <v>0</v>
      </c>
      <c r="J120" s="16">
        <f t="shared" si="18"/>
        <v>0</v>
      </c>
      <c r="K120" s="17">
        <v>0</v>
      </c>
      <c r="L120" s="14">
        <v>0</v>
      </c>
      <c r="M120" s="16">
        <f t="shared" si="19"/>
        <v>0</v>
      </c>
      <c r="N120" s="14">
        <v>0</v>
      </c>
      <c r="O120" s="16">
        <f t="shared" si="20"/>
        <v>0</v>
      </c>
      <c r="P120" s="19">
        <v>0</v>
      </c>
    </row>
    <row r="121" spans="1:16" ht="15">
      <c r="A121" s="15" t="s">
        <v>53</v>
      </c>
      <c r="B121" s="14">
        <v>0</v>
      </c>
      <c r="C121" s="16">
        <f t="shared" si="15"/>
        <v>0</v>
      </c>
      <c r="D121" s="14">
        <v>0</v>
      </c>
      <c r="E121" s="16">
        <f t="shared" si="16"/>
        <v>0</v>
      </c>
      <c r="F121" s="17">
        <v>0</v>
      </c>
      <c r="G121" s="14">
        <v>0</v>
      </c>
      <c r="H121" s="16">
        <f t="shared" si="17"/>
        <v>0</v>
      </c>
      <c r="I121" s="14">
        <v>0</v>
      </c>
      <c r="J121" s="16">
        <f t="shared" si="18"/>
        <v>0</v>
      </c>
      <c r="K121" s="19">
        <v>0</v>
      </c>
      <c r="L121" s="14">
        <v>0</v>
      </c>
      <c r="M121" s="16">
        <f t="shared" si="19"/>
        <v>0</v>
      </c>
      <c r="N121" s="14">
        <v>0</v>
      </c>
      <c r="O121" s="16">
        <f t="shared" si="20"/>
        <v>0</v>
      </c>
      <c r="P121" s="19">
        <v>0</v>
      </c>
    </row>
    <row r="122" spans="1:16" ht="15">
      <c r="A122" s="15" t="s">
        <v>104</v>
      </c>
      <c r="B122" s="21">
        <v>0</v>
      </c>
      <c r="C122" s="16">
        <f t="shared" si="15"/>
        <v>0</v>
      </c>
      <c r="D122" s="21">
        <v>0</v>
      </c>
      <c r="E122" s="16">
        <f t="shared" si="16"/>
        <v>0</v>
      </c>
      <c r="F122" s="17">
        <v>0</v>
      </c>
      <c r="G122" s="21">
        <v>0</v>
      </c>
      <c r="H122" s="16">
        <f t="shared" si="17"/>
        <v>0</v>
      </c>
      <c r="I122" s="21">
        <v>0</v>
      </c>
      <c r="J122" s="16">
        <f t="shared" si="18"/>
        <v>0</v>
      </c>
      <c r="K122" s="19">
        <v>0</v>
      </c>
      <c r="L122" s="21">
        <v>0</v>
      </c>
      <c r="M122" s="16">
        <f t="shared" si="19"/>
        <v>0</v>
      </c>
      <c r="N122" s="21">
        <v>0</v>
      </c>
      <c r="O122" s="16">
        <f t="shared" si="20"/>
        <v>0</v>
      </c>
      <c r="P122" s="17">
        <v>0</v>
      </c>
    </row>
    <row r="123" spans="3:13" ht="15">
      <c r="C123" s="13"/>
      <c r="H123" s="13"/>
      <c r="J123" s="13"/>
      <c r="M123" s="13"/>
    </row>
    <row r="124" spans="10:13" ht="15">
      <c r="J124" s="13"/>
      <c r="M124" s="13"/>
    </row>
  </sheetData>
  <sheetProtection/>
  <mergeCells count="14">
    <mergeCell ref="K2:K4"/>
    <mergeCell ref="L2:O2"/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landscape" paperSize="9" scale="77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2018-01-11T11:25:01Z</cp:lastPrinted>
  <dcterms:created xsi:type="dcterms:W3CDTF">2010-12-01T10:49:57Z</dcterms:created>
  <dcterms:modified xsi:type="dcterms:W3CDTF">2018-02-08T07:55:56Z</dcterms:modified>
  <cp:category/>
  <cp:version/>
  <cp:contentType/>
  <cp:contentStatus/>
</cp:coreProperties>
</file>