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35" windowHeight="76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<sst xmlns="http://schemas.openxmlformats.org/spreadsheetml/2006/main" count="132" uniqueCount="125">
  <si>
    <t>ВСЕ ЗАБОЛЕВАНИЯ</t>
  </si>
  <si>
    <t>все жители</t>
  </si>
  <si>
    <t>до 14 лет</t>
  </si>
  <si>
    <t>Сальмонеллезы</t>
  </si>
  <si>
    <t>Сальмонеллезы В</t>
  </si>
  <si>
    <t>Сальмонеллезы С</t>
  </si>
  <si>
    <t>Сальмонеллезы Д</t>
  </si>
  <si>
    <t>Дизентерия</t>
  </si>
  <si>
    <t>Дизентерия Зонне</t>
  </si>
  <si>
    <t>ГЕПАТИТЫ</t>
  </si>
  <si>
    <t>Дифтерия</t>
  </si>
  <si>
    <t>Коклюш</t>
  </si>
  <si>
    <t>Скарлатина</t>
  </si>
  <si>
    <t>Ветряная оспа</t>
  </si>
  <si>
    <t>Краснуха</t>
  </si>
  <si>
    <t>Столбняк</t>
  </si>
  <si>
    <t>Туляремия</t>
  </si>
  <si>
    <t>Сибирская язва</t>
  </si>
  <si>
    <t>Бруцеллез</t>
  </si>
  <si>
    <t>Болезнь Лайма</t>
  </si>
  <si>
    <t>Псевдотуберкулез</t>
  </si>
  <si>
    <t>Лептоспироз</t>
  </si>
  <si>
    <t>Укусы животными</t>
  </si>
  <si>
    <t>Орнитоз</t>
  </si>
  <si>
    <t>Риккетсиозы</t>
  </si>
  <si>
    <t>Болезнь Бриля</t>
  </si>
  <si>
    <t>Лихорадка Ку</t>
  </si>
  <si>
    <t>Педикулез</t>
  </si>
  <si>
    <t>Листериоз</t>
  </si>
  <si>
    <t>Легионеллез</t>
  </si>
  <si>
    <t>Сифилис</t>
  </si>
  <si>
    <t>Грипп</t>
  </si>
  <si>
    <t>Микроспория</t>
  </si>
  <si>
    <t>Чесотка</t>
  </si>
  <si>
    <t>Трихофития</t>
  </si>
  <si>
    <t>Малярия</t>
  </si>
  <si>
    <t>МалярияPl.falciparum</t>
  </si>
  <si>
    <t>Лямблиоз</t>
  </si>
  <si>
    <t>Криптоспоридиоз</t>
  </si>
  <si>
    <t>Токсоплазмоз</t>
  </si>
  <si>
    <t>Амебиаз</t>
  </si>
  <si>
    <t>Аскаридоз</t>
  </si>
  <si>
    <t>Трихоцефаллез</t>
  </si>
  <si>
    <t>Энтеробиоз</t>
  </si>
  <si>
    <t>Трихинеллез</t>
  </si>
  <si>
    <t>Токсокароз</t>
  </si>
  <si>
    <t>Тениаринхоз</t>
  </si>
  <si>
    <t>Тениоз</t>
  </si>
  <si>
    <t>Гименолепидоз</t>
  </si>
  <si>
    <t>Дифиллоботриоз</t>
  </si>
  <si>
    <t>Эхинококкоз</t>
  </si>
  <si>
    <t>Описторхоз</t>
  </si>
  <si>
    <t>Клонохорз</t>
  </si>
  <si>
    <t>забол.</t>
  </si>
  <si>
    <t>показ.</t>
  </si>
  <si>
    <t>Корь</t>
  </si>
  <si>
    <t>СУММА острых кишечных инфекций</t>
  </si>
  <si>
    <t>Сальмонеллез прочие</t>
  </si>
  <si>
    <t>Дизентерия бактериологически подтверждённая</t>
  </si>
  <si>
    <t>Дизентерия клиническая</t>
  </si>
  <si>
    <t>Бактерионосители дизентерии</t>
  </si>
  <si>
    <t>Дизентерия прочая</t>
  </si>
  <si>
    <t>ПРОЧИЕ острые кишечные инфекции</t>
  </si>
  <si>
    <t>острые кишечные инфекции установленной этиологии</t>
  </si>
  <si>
    <t>острые кишечные инфекции бактериальной этиологии</t>
  </si>
  <si>
    <t>острые кишечные инфекции, вызванные эшерихиями</t>
  </si>
  <si>
    <t>острые кишечные инфекции вызванные энтеропатогенными кишечными палочками</t>
  </si>
  <si>
    <t>острые кишечные инфекции вызванные кампилобактериями</t>
  </si>
  <si>
    <t>острые кишечные инфекции вызванные иерсиниями</t>
  </si>
  <si>
    <t>острые кишечные инфекции вирусной этиологии</t>
  </si>
  <si>
    <t>острые кишечные инфекции, вызванные ротавирусами</t>
  </si>
  <si>
    <t>острые кишечные инфекции, вызванные вирусами Норволк</t>
  </si>
  <si>
    <t>острые кишечные инфекции неустановленной этиологии</t>
  </si>
  <si>
    <t>Острые вялые параличи</t>
  </si>
  <si>
    <t>Энтеровирусная инфекция</t>
  </si>
  <si>
    <t>Энтеровирусный менингит</t>
  </si>
  <si>
    <t>Острый вирусный гепатит</t>
  </si>
  <si>
    <t>Острый вирусный гепатит А</t>
  </si>
  <si>
    <t>Острый вирусный гепатит В</t>
  </si>
  <si>
    <t>Острый вирусный гепатит С</t>
  </si>
  <si>
    <t>Прочие острые вирусные гепатиты</t>
  </si>
  <si>
    <t>Хронический вирусный гепатит</t>
  </si>
  <si>
    <t>Хронический вирусный гепатит В</t>
  </si>
  <si>
    <t>Хронический вирусный гепатит С</t>
  </si>
  <si>
    <t>Прочие хронические вирусные гепатиты</t>
  </si>
  <si>
    <t>Носители гепатита В</t>
  </si>
  <si>
    <t>Носители гепатита С</t>
  </si>
  <si>
    <t>Паротит эпидемический</t>
  </si>
  <si>
    <t>Менингококковая инфекция</t>
  </si>
  <si>
    <t>Генерализованная менингококковая инфекция</t>
  </si>
  <si>
    <t>Лихорадка Западного Нила</t>
  </si>
  <si>
    <t>Геморрагическая лихорадка с почечным синдромом</t>
  </si>
  <si>
    <t>Клещевой энцефалит</t>
  </si>
  <si>
    <t>в том числе дикими</t>
  </si>
  <si>
    <t>Инфекционный мононуклеоз</t>
  </si>
  <si>
    <t>Туберкулез активные формы (впервые выявленный)</t>
  </si>
  <si>
    <t>туберкулёз органов дыхания</t>
  </si>
  <si>
    <t>Гонорея острая и хроническая</t>
  </si>
  <si>
    <t>ГРИПП+острые респираторные заболевания</t>
  </si>
  <si>
    <t>Острые респираторные заболевания</t>
  </si>
  <si>
    <t>Гемофильная инфекция</t>
  </si>
  <si>
    <t>Цитомеголовирусная инфекция</t>
  </si>
  <si>
    <t>Паразитоносители малярии</t>
  </si>
  <si>
    <t>Другие протозоозные болезни</t>
  </si>
  <si>
    <t>Другие гельминтозы</t>
  </si>
  <si>
    <t>Дизентерия Флекснера</t>
  </si>
  <si>
    <t>Коклюш parapertussis(паракоклюш)</t>
  </si>
  <si>
    <t>туберкулёз бациллярные формы</t>
  </si>
  <si>
    <t>Пневмония внебольничная</t>
  </si>
  <si>
    <t>Пневмония вирусная</t>
  </si>
  <si>
    <t>Пневмония бактериальная</t>
  </si>
  <si>
    <t>Пневмония, вызван. пневмококком</t>
  </si>
  <si>
    <t>Вирусные  лихорадки</t>
  </si>
  <si>
    <t>ВИЧ болезнь и  бессимптомный статус ВИЧ(вирус иммунодефицита человека)</t>
  </si>
  <si>
    <t>Острый вирусный гепатит Е</t>
  </si>
  <si>
    <t>Дирофиляриоз</t>
  </si>
  <si>
    <t>рост, сниж. (в %)</t>
  </si>
  <si>
    <t>Укусы клещами</t>
  </si>
  <si>
    <t>Информационный бюллетень январь - июнь 2015г.</t>
  </si>
  <si>
    <t>1 -6   2015</t>
  </si>
  <si>
    <t>1-6    2014</t>
  </si>
  <si>
    <t>1   -6  2015</t>
  </si>
  <si>
    <t>1  -6   2014</t>
  </si>
  <si>
    <t>Крымская геморрагическая лихорадка</t>
  </si>
  <si>
    <t>Реакция на прививку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</si>
</sst>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/>
    </xf>
    <xf numFmtId="1" fontId="3" fillId="0" borderId="14" xfId="0" applyNumberFormat="1" applyFont="1" applyBorder="1" applyAlignment="1">
      <alignment horizontal="right" wrapText="1"/>
    </xf>
    <xf numFmtId="164" fontId="3" fillId="0" borderId="14" xfId="0" applyNumberFormat="1" applyFont="1" applyBorder="1" applyAlignment="1">
      <alignment horizontal="right" wrapText="1"/>
    </xf>
    <xf numFmtId="2" fontId="3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/>
    </xf>
    <xf numFmtId="0" fontId="3" fillId="0" borderId="14" xfId="0" applyFont="1" applyBorder="1" applyAlignment="1">
      <alignment horizontal="left" vertical="center"/>
    </xf>
    <xf numFmtId="2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2" fontId="0" fillId="0" borderId="14" xfId="0" applyNumberFormat="1" applyBorder="1" applyAlignment="1">
      <alignment/>
    </xf>
    <xf numFmtId="2" fontId="0" fillId="0" borderId="0" xfId="0" applyNumberFormat="1" applyAlignment="1">
      <alignment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2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36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/>
    </xf>
    <xf numFmtId="2" fontId="0" fillId="0" borderId="14" xfId="0" applyNumberFormat="1" applyFont="1" applyBorder="1" applyAlignment="1">
      <alignment/>
    </xf>
    <xf numFmtId="0" fontId="36" fillId="0" borderId="14" xfId="0" applyFont="1" applyBorder="1" applyAlignment="1">
      <alignment horizontal="left" vertical="center"/>
    </xf>
    <xf numFmtId="0" fontId="0" fillId="0" borderId="14" xfId="0" applyFill="1" applyBorder="1" applyAlignment="1">
      <alignment/>
    </xf>
    <xf numFmtId="2" fontId="0" fillId="0" borderId="14" xfId="0" applyNumberFormat="1" applyFill="1" applyBorder="1" applyAlignment="1">
      <alignment/>
    </xf>
    <xf numFmtId="0" fontId="1" fillId="0" borderId="14" xfId="0" applyFont="1" applyFill="1" applyBorder="1" applyAlignment="1">
      <alignment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8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"/>
  <sheetViews>
    <sheetView zoomScalePageLayoutView="0" workbookViewId="0" topLeftCell="A1">
      <selection activeCell="A1" sqref="A1:IV7"/>
    </sheetView>
  </sheetViews>
  <sheetFormatPr defaultColWidth="9.7109375" defaultRowHeight="15"/>
  <cols>
    <col min="1" max="1" width="20.7109375" style="0" customWidth="1"/>
  </cols>
  <sheetData>
    <row r="1" ht="15">
      <c r="E1" s="1"/>
    </row>
    <row r="2" ht="15">
      <c r="E2" s="1"/>
    </row>
    <row r="3" spans="1:256" ht="15">
      <c r="A3" s="3"/>
      <c r="B3" s="5"/>
      <c r="C3" s="6"/>
      <c r="D3" s="6"/>
      <c r="E3" s="6"/>
      <c r="F3" s="6"/>
      <c r="G3" s="6"/>
      <c r="H3" s="5"/>
      <c r="I3" s="6"/>
      <c r="J3" s="6"/>
      <c r="K3" s="6"/>
      <c r="L3" s="6"/>
      <c r="M3" s="6"/>
      <c r="N3" s="5"/>
      <c r="O3" s="6"/>
      <c r="P3" s="6"/>
      <c r="Q3" s="6"/>
      <c r="R3" s="6"/>
      <c r="S3" s="6"/>
      <c r="T3" s="5"/>
      <c r="U3" s="6"/>
      <c r="V3" s="6"/>
      <c r="W3" s="6"/>
      <c r="X3" s="6"/>
      <c r="Y3" s="6"/>
      <c r="Z3" s="5"/>
      <c r="AA3" s="6"/>
      <c r="AB3" s="6"/>
      <c r="AC3" s="6"/>
      <c r="AD3" s="6"/>
      <c r="AE3" s="6"/>
      <c r="AF3" s="5"/>
      <c r="AG3" s="6"/>
      <c r="AH3" s="6"/>
      <c r="AI3" s="6"/>
      <c r="AJ3" s="6"/>
      <c r="AK3" s="6"/>
      <c r="AL3" s="5"/>
      <c r="AM3" s="6"/>
      <c r="AN3" s="6"/>
      <c r="AO3" s="6"/>
      <c r="AP3" s="6"/>
      <c r="AQ3" s="6"/>
      <c r="AR3" s="5"/>
      <c r="AS3" s="6"/>
      <c r="AT3" s="6"/>
      <c r="AU3" s="6"/>
      <c r="AV3" s="6"/>
      <c r="AW3" s="6"/>
      <c r="AX3" s="5"/>
      <c r="AY3" s="6"/>
      <c r="AZ3" s="6"/>
      <c r="BA3" s="6"/>
      <c r="BB3" s="6"/>
      <c r="BC3" s="6"/>
      <c r="BD3" s="5"/>
      <c r="BE3" s="6"/>
      <c r="BF3" s="6"/>
      <c r="BG3" s="6"/>
      <c r="BH3" s="6"/>
      <c r="BI3" s="6"/>
      <c r="BJ3" s="5"/>
      <c r="BK3" s="6"/>
      <c r="BL3" s="6"/>
      <c r="BM3" s="6"/>
      <c r="BN3" s="6"/>
      <c r="BO3" s="6"/>
      <c r="BP3" s="5"/>
      <c r="BQ3" s="6"/>
      <c r="BR3" s="6"/>
      <c r="BS3" s="6"/>
      <c r="BT3" s="6"/>
      <c r="BU3" s="6"/>
      <c r="BV3" s="5"/>
      <c r="BW3" s="6"/>
      <c r="BX3" s="6"/>
      <c r="BY3" s="6"/>
      <c r="BZ3" s="6"/>
      <c r="CA3" s="6"/>
      <c r="CB3" s="5"/>
      <c r="CC3" s="6"/>
      <c r="CD3" s="6"/>
      <c r="CE3" s="6"/>
      <c r="CF3" s="6"/>
      <c r="CG3" s="6"/>
      <c r="CH3" s="5"/>
      <c r="CI3" s="6"/>
      <c r="CJ3" s="6"/>
      <c r="CK3" s="6"/>
      <c r="CL3" s="6"/>
      <c r="CM3" s="6"/>
      <c r="CN3" s="5"/>
      <c r="CO3" s="6"/>
      <c r="CP3" s="6"/>
      <c r="CQ3" s="6"/>
      <c r="CR3" s="6"/>
      <c r="CS3" s="6"/>
      <c r="CT3" s="5"/>
      <c r="CU3" s="6"/>
      <c r="CV3" s="6"/>
      <c r="CW3" s="6"/>
      <c r="CX3" s="6"/>
      <c r="CY3" s="6"/>
      <c r="CZ3" s="5"/>
      <c r="DA3" s="6"/>
      <c r="DB3" s="6"/>
      <c r="DC3" s="6"/>
      <c r="DD3" s="6"/>
      <c r="DE3" s="6"/>
      <c r="DF3" s="5"/>
      <c r="DG3" s="6"/>
      <c r="DH3" s="6"/>
      <c r="DI3" s="6"/>
      <c r="DJ3" s="6"/>
      <c r="DK3" s="6"/>
      <c r="DL3" s="5"/>
      <c r="DM3" s="6"/>
      <c r="DN3" s="6"/>
      <c r="DO3" s="6"/>
      <c r="DP3" s="6"/>
      <c r="DQ3" s="6"/>
      <c r="DR3" s="5"/>
      <c r="DS3" s="6"/>
      <c r="DT3" s="6"/>
      <c r="DU3" s="6"/>
      <c r="DV3" s="6"/>
      <c r="DW3" s="6"/>
      <c r="DX3" s="5"/>
      <c r="DY3" s="6"/>
      <c r="DZ3" s="6"/>
      <c r="EA3" s="6"/>
      <c r="EB3" s="6"/>
      <c r="EC3" s="6"/>
      <c r="ED3" s="5"/>
      <c r="EE3" s="6"/>
      <c r="EF3" s="6"/>
      <c r="EG3" s="6"/>
      <c r="EH3" s="6"/>
      <c r="EI3" s="6"/>
      <c r="EJ3" s="5"/>
      <c r="EK3" s="6"/>
      <c r="EL3" s="6"/>
      <c r="EM3" s="6"/>
      <c r="EN3" s="6"/>
      <c r="EO3" s="6"/>
      <c r="EP3" s="5"/>
      <c r="EQ3" s="6"/>
      <c r="ER3" s="6"/>
      <c r="ES3" s="6"/>
      <c r="ET3" s="6"/>
      <c r="EU3" s="6"/>
      <c r="EV3" s="5"/>
      <c r="EW3" s="6"/>
      <c r="EX3" s="6"/>
      <c r="EY3" s="6"/>
      <c r="EZ3" s="6"/>
      <c r="FA3" s="6"/>
      <c r="FB3" s="5"/>
      <c r="FC3" s="6"/>
      <c r="FD3" s="6"/>
      <c r="FE3" s="6"/>
      <c r="FF3" s="6"/>
      <c r="FG3" s="6"/>
      <c r="FH3" s="5"/>
      <c r="FI3" s="6"/>
      <c r="FJ3" s="6"/>
      <c r="FK3" s="6"/>
      <c r="FL3" s="6"/>
      <c r="FM3" s="6"/>
      <c r="FN3" s="5"/>
      <c r="FO3" s="6"/>
      <c r="FP3" s="6"/>
      <c r="FQ3" s="6"/>
      <c r="FR3" s="6"/>
      <c r="FS3" s="6"/>
      <c r="FT3" s="5"/>
      <c r="FU3" s="6"/>
      <c r="FV3" s="6"/>
      <c r="FW3" s="6"/>
      <c r="FX3" s="6"/>
      <c r="FY3" s="6"/>
      <c r="FZ3" s="5"/>
      <c r="GA3" s="6"/>
      <c r="GB3" s="6"/>
      <c r="GC3" s="6"/>
      <c r="GD3" s="6"/>
      <c r="GE3" s="6"/>
      <c r="GF3" s="5"/>
      <c r="GG3" s="6"/>
      <c r="GH3" s="6"/>
      <c r="GI3" s="6"/>
      <c r="GJ3" s="6"/>
      <c r="GK3" s="6"/>
      <c r="GL3" s="5"/>
      <c r="GM3" s="6"/>
      <c r="GN3" s="6"/>
      <c r="GO3" s="6"/>
      <c r="GP3" s="6"/>
      <c r="GQ3" s="6"/>
      <c r="GR3" s="5"/>
      <c r="GS3" s="6"/>
      <c r="GT3" s="6"/>
      <c r="GU3" s="6"/>
      <c r="GV3" s="6"/>
      <c r="GW3" s="6"/>
      <c r="GX3" s="5"/>
      <c r="GY3" s="6"/>
      <c r="GZ3" s="6"/>
      <c r="HA3" s="6"/>
      <c r="HB3" s="6"/>
      <c r="HC3" s="6"/>
      <c r="HD3" s="5"/>
      <c r="HE3" s="6"/>
      <c r="HF3" s="6"/>
      <c r="HG3" s="6"/>
      <c r="HH3" s="6"/>
      <c r="HI3" s="6"/>
      <c r="HJ3" s="5"/>
      <c r="HK3" s="6"/>
      <c r="HL3" s="6"/>
      <c r="HM3" s="6"/>
      <c r="HN3" s="6"/>
      <c r="HO3" s="6"/>
      <c r="HP3" s="5"/>
      <c r="HQ3" s="6"/>
      <c r="HR3" s="6"/>
      <c r="HS3" s="6"/>
      <c r="HT3" s="6"/>
      <c r="HU3" s="6"/>
      <c r="HV3" s="5"/>
      <c r="HW3" s="6"/>
      <c r="HX3" s="6"/>
      <c r="HY3" s="6"/>
      <c r="HZ3" s="6"/>
      <c r="IA3" s="6"/>
      <c r="IB3" s="5"/>
      <c r="IC3" s="6"/>
      <c r="ID3" s="6"/>
      <c r="IE3" s="6"/>
      <c r="IF3" s="6"/>
      <c r="IG3" s="6"/>
      <c r="IH3" s="5"/>
      <c r="II3" s="6"/>
      <c r="IJ3" s="6"/>
      <c r="IK3" s="6"/>
      <c r="IL3" s="6"/>
      <c r="IM3" s="6"/>
      <c r="IN3" s="5"/>
      <c r="IO3" s="6"/>
      <c r="IP3" s="6"/>
      <c r="IQ3" s="6"/>
      <c r="IR3" s="6"/>
      <c r="IS3" s="6"/>
      <c r="IT3" s="5"/>
      <c r="IU3" s="6"/>
      <c r="IV3" s="6"/>
    </row>
    <row r="4" spans="1:256" ht="15">
      <c r="A4" s="2"/>
      <c r="B4" s="6"/>
      <c r="C4" s="5"/>
      <c r="D4" s="6"/>
      <c r="E4" s="6"/>
      <c r="F4" s="5"/>
      <c r="G4" s="6"/>
      <c r="H4" s="6"/>
      <c r="I4" s="5"/>
      <c r="J4" s="6"/>
      <c r="K4" s="6"/>
      <c r="L4" s="5"/>
      <c r="M4" s="6"/>
      <c r="N4" s="6"/>
      <c r="O4" s="5"/>
      <c r="P4" s="6"/>
      <c r="Q4" s="6"/>
      <c r="R4" s="5"/>
      <c r="S4" s="6"/>
      <c r="T4" s="6"/>
      <c r="U4" s="5"/>
      <c r="V4" s="6"/>
      <c r="W4" s="6"/>
      <c r="X4" s="5"/>
      <c r="Y4" s="6"/>
      <c r="Z4" s="6"/>
      <c r="AA4" s="5"/>
      <c r="AB4" s="6"/>
      <c r="AC4" s="6"/>
      <c r="AD4" s="5"/>
      <c r="AE4" s="6"/>
      <c r="AF4" s="6"/>
      <c r="AG4" s="5"/>
      <c r="AH4" s="6"/>
      <c r="AI4" s="6"/>
      <c r="AJ4" s="5"/>
      <c r="AK4" s="6"/>
      <c r="AL4" s="6"/>
      <c r="AM4" s="5"/>
      <c r="AN4" s="6"/>
      <c r="AO4" s="6"/>
      <c r="AP4" s="5"/>
      <c r="AQ4" s="6"/>
      <c r="AR4" s="6"/>
      <c r="AS4" s="5"/>
      <c r="AT4" s="6"/>
      <c r="AU4" s="6"/>
      <c r="AV4" s="5"/>
      <c r="AW4" s="6"/>
      <c r="AX4" s="6"/>
      <c r="AY4" s="5"/>
      <c r="AZ4" s="6"/>
      <c r="BA4" s="6"/>
      <c r="BB4" s="5"/>
      <c r="BC4" s="6"/>
      <c r="BD4" s="6"/>
      <c r="BE4" s="5"/>
      <c r="BF4" s="6"/>
      <c r="BG4" s="6"/>
      <c r="BH4" s="5"/>
      <c r="BI4" s="6"/>
      <c r="BJ4" s="6"/>
      <c r="BK4" s="5"/>
      <c r="BL4" s="6"/>
      <c r="BM4" s="6"/>
      <c r="BN4" s="5"/>
      <c r="BO4" s="6"/>
      <c r="BP4" s="6"/>
      <c r="BQ4" s="5"/>
      <c r="BR4" s="6"/>
      <c r="BS4" s="6"/>
      <c r="BT4" s="5"/>
      <c r="BU4" s="6"/>
      <c r="BV4" s="6"/>
      <c r="BW4" s="5"/>
      <c r="BX4" s="6"/>
      <c r="BY4" s="6"/>
      <c r="BZ4" s="5"/>
      <c r="CA4" s="6"/>
      <c r="CB4" s="6"/>
      <c r="CC4" s="5"/>
      <c r="CD4" s="6"/>
      <c r="CE4" s="6"/>
      <c r="CF4" s="5"/>
      <c r="CG4" s="6"/>
      <c r="CH4" s="6"/>
      <c r="CI4" s="5"/>
      <c r="CJ4" s="6"/>
      <c r="CK4" s="6"/>
      <c r="CL4" s="5"/>
      <c r="CM4" s="6"/>
      <c r="CN4" s="6"/>
      <c r="CO4" s="5"/>
      <c r="CP4" s="6"/>
      <c r="CQ4" s="6"/>
      <c r="CR4" s="5"/>
      <c r="CS4" s="6"/>
      <c r="CT4" s="6"/>
      <c r="CU4" s="5"/>
      <c r="CV4" s="6"/>
      <c r="CW4" s="6"/>
      <c r="CX4" s="5"/>
      <c r="CY4" s="6"/>
      <c r="CZ4" s="6"/>
      <c r="DA4" s="5"/>
      <c r="DB4" s="6"/>
      <c r="DC4" s="6"/>
      <c r="DD4" s="5"/>
      <c r="DE4" s="6"/>
      <c r="DF4" s="6"/>
      <c r="DG4" s="5"/>
      <c r="DH4" s="6"/>
      <c r="DI4" s="6"/>
      <c r="DJ4" s="5"/>
      <c r="DK4" s="6"/>
      <c r="DL4" s="6"/>
      <c r="DM4" s="5"/>
      <c r="DN4" s="6"/>
      <c r="DO4" s="6"/>
      <c r="DP4" s="5"/>
      <c r="DQ4" s="6"/>
      <c r="DR4" s="6"/>
      <c r="DS4" s="5"/>
      <c r="DT4" s="6"/>
      <c r="DU4" s="6"/>
      <c r="DV4" s="5"/>
      <c r="DW4" s="6"/>
      <c r="DX4" s="6"/>
      <c r="DY4" s="5"/>
      <c r="DZ4" s="6"/>
      <c r="EA4" s="6"/>
      <c r="EB4" s="5"/>
      <c r="EC4" s="6"/>
      <c r="ED4" s="6"/>
      <c r="EE4" s="5"/>
      <c r="EF4" s="6"/>
      <c r="EG4" s="6"/>
      <c r="EH4" s="5"/>
      <c r="EI4" s="6"/>
      <c r="EJ4" s="6"/>
      <c r="EK4" s="5"/>
      <c r="EL4" s="6"/>
      <c r="EM4" s="6"/>
      <c r="EN4" s="5"/>
      <c r="EO4" s="6"/>
      <c r="EP4" s="6"/>
      <c r="EQ4" s="5"/>
      <c r="ER4" s="6"/>
      <c r="ES4" s="6"/>
      <c r="ET4" s="5"/>
      <c r="EU4" s="6"/>
      <c r="EV4" s="6"/>
      <c r="EW4" s="5"/>
      <c r="EX4" s="6"/>
      <c r="EY4" s="6"/>
      <c r="EZ4" s="5"/>
      <c r="FA4" s="6"/>
      <c r="FB4" s="6"/>
      <c r="FC4" s="5"/>
      <c r="FD4" s="6"/>
      <c r="FE4" s="6"/>
      <c r="FF4" s="5"/>
      <c r="FG4" s="6"/>
      <c r="FH4" s="6"/>
      <c r="FI4" s="5"/>
      <c r="FJ4" s="6"/>
      <c r="FK4" s="6"/>
      <c r="FL4" s="5"/>
      <c r="FM4" s="6"/>
      <c r="FN4" s="6"/>
      <c r="FO4" s="5"/>
      <c r="FP4" s="6"/>
      <c r="FQ4" s="6"/>
      <c r="FR4" s="5"/>
      <c r="FS4" s="6"/>
      <c r="FT4" s="6"/>
      <c r="FU4" s="5"/>
      <c r="FV4" s="6"/>
      <c r="FW4" s="6"/>
      <c r="FX4" s="5"/>
      <c r="FY4" s="6"/>
      <c r="FZ4" s="6"/>
      <c r="GA4" s="5"/>
      <c r="GB4" s="6"/>
      <c r="GC4" s="6"/>
      <c r="GD4" s="5"/>
      <c r="GE4" s="6"/>
      <c r="GF4" s="6"/>
      <c r="GG4" s="5"/>
      <c r="GH4" s="6"/>
      <c r="GI4" s="6"/>
      <c r="GJ4" s="5"/>
      <c r="GK4" s="6"/>
      <c r="GL4" s="6"/>
      <c r="GM4" s="5"/>
      <c r="GN4" s="6"/>
      <c r="GO4" s="6"/>
      <c r="GP4" s="5"/>
      <c r="GQ4" s="6"/>
      <c r="GR4" s="6"/>
      <c r="GS4" s="5"/>
      <c r="GT4" s="6"/>
      <c r="GU4" s="6"/>
      <c r="GV4" s="5"/>
      <c r="GW4" s="6"/>
      <c r="GX4" s="6"/>
      <c r="GY4" s="5"/>
      <c r="GZ4" s="6"/>
      <c r="HA4" s="6"/>
      <c r="HB4" s="5"/>
      <c r="HC4" s="6"/>
      <c r="HD4" s="6"/>
      <c r="HE4" s="5"/>
      <c r="HF4" s="6"/>
      <c r="HG4" s="6"/>
      <c r="HH4" s="5"/>
      <c r="HI4" s="6"/>
      <c r="HJ4" s="6"/>
      <c r="HK4" s="5"/>
      <c r="HL4" s="6"/>
      <c r="HM4" s="6"/>
      <c r="HN4" s="5"/>
      <c r="HO4" s="6"/>
      <c r="HP4" s="6"/>
      <c r="HQ4" s="5"/>
      <c r="HR4" s="6"/>
      <c r="HS4" s="6"/>
      <c r="HT4" s="5"/>
      <c r="HU4" s="6"/>
      <c r="HV4" s="6"/>
      <c r="HW4" s="5"/>
      <c r="HX4" s="6"/>
      <c r="HY4" s="6"/>
      <c r="HZ4" s="5"/>
      <c r="IA4" s="6"/>
      <c r="IB4" s="6"/>
      <c r="IC4" s="5"/>
      <c r="ID4" s="6"/>
      <c r="IE4" s="6"/>
      <c r="IF4" s="5"/>
      <c r="IG4" s="6"/>
      <c r="IH4" s="6"/>
      <c r="II4" s="5"/>
      <c r="IJ4" s="6"/>
      <c r="IK4" s="6"/>
      <c r="IL4" s="5"/>
      <c r="IM4" s="6"/>
      <c r="IN4" s="6"/>
      <c r="IO4" s="5"/>
      <c r="IP4" s="6"/>
      <c r="IQ4" s="6"/>
      <c r="IR4" s="5"/>
      <c r="IS4" s="6"/>
      <c r="IT4" s="6"/>
      <c r="IU4" s="5"/>
      <c r="IV4" s="6"/>
    </row>
    <row r="5" spans="1:256" ht="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ht="15">
      <c r="A6" s="8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5">
      <c r="A7" s="9"/>
      <c r="B7" s="11"/>
      <c r="C7" s="11"/>
      <c r="D7" s="11"/>
      <c r="E7" s="11"/>
      <c r="F7" s="10"/>
      <c r="G7" s="11"/>
      <c r="H7" s="11"/>
      <c r="I7" s="11"/>
      <c r="J7" s="11"/>
      <c r="K7" s="11"/>
      <c r="L7" s="10"/>
      <c r="M7" s="11"/>
      <c r="N7" s="11"/>
      <c r="O7" s="11"/>
      <c r="P7" s="11"/>
      <c r="Q7" s="11"/>
      <c r="R7" s="10"/>
      <c r="S7" s="11"/>
      <c r="T7" s="11"/>
      <c r="U7" s="11"/>
      <c r="V7" s="11"/>
      <c r="W7" s="11"/>
      <c r="X7" s="10"/>
      <c r="Y7" s="11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1"/>
      <c r="BE7" s="11"/>
      <c r="BF7" s="11"/>
      <c r="BG7" s="11"/>
      <c r="BH7" s="10"/>
      <c r="BI7" s="11"/>
      <c r="BJ7" s="12"/>
      <c r="BK7" s="12"/>
      <c r="BL7" s="12"/>
      <c r="BM7" s="12"/>
      <c r="BN7" s="10"/>
      <c r="BO7" s="12"/>
      <c r="BP7" s="12"/>
      <c r="BQ7" s="12"/>
      <c r="BR7" s="12"/>
      <c r="BS7" s="12"/>
      <c r="BT7" s="10"/>
      <c r="BU7" s="12"/>
      <c r="BV7" s="12"/>
      <c r="BW7" s="12"/>
      <c r="BX7" s="12"/>
      <c r="BY7" s="12"/>
      <c r="BZ7" s="10"/>
      <c r="CA7" s="12"/>
      <c r="CB7" s="12"/>
      <c r="CC7" s="12"/>
      <c r="CD7" s="12"/>
      <c r="CE7" s="12"/>
      <c r="CF7" s="10"/>
      <c r="CG7" s="12"/>
      <c r="CH7" s="12"/>
      <c r="CI7" s="12"/>
      <c r="CJ7" s="12"/>
      <c r="CK7" s="12"/>
      <c r="CL7" s="10"/>
      <c r="CM7" s="12"/>
      <c r="CN7" s="12"/>
      <c r="CO7" s="12"/>
      <c r="CP7" s="12"/>
      <c r="CQ7" s="12"/>
      <c r="CR7" s="10"/>
      <c r="CS7" s="12"/>
      <c r="CT7" s="12"/>
      <c r="CU7" s="12"/>
      <c r="CV7" s="12"/>
      <c r="CW7" s="12"/>
      <c r="CX7" s="10"/>
      <c r="CY7" s="12"/>
      <c r="CZ7" s="12"/>
      <c r="DA7" s="12"/>
      <c r="DB7" s="12"/>
      <c r="DC7" s="12"/>
      <c r="DD7" s="10"/>
      <c r="DE7" s="12"/>
      <c r="DF7" s="12"/>
      <c r="DG7" s="12"/>
      <c r="DH7" s="12"/>
      <c r="DI7" s="12"/>
      <c r="DJ7" s="10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0"/>
      <c r="DW7" s="12"/>
      <c r="DX7" s="12"/>
      <c r="DY7" s="12"/>
      <c r="DZ7" s="12"/>
      <c r="EA7" s="12"/>
      <c r="EB7" s="12"/>
      <c r="EC7" s="12"/>
      <c r="ED7" s="11"/>
      <c r="EE7" s="11"/>
      <c r="EF7" s="11"/>
      <c r="EG7" s="11"/>
      <c r="EH7" s="10"/>
      <c r="EI7" s="11"/>
      <c r="EJ7" s="12"/>
      <c r="EK7" s="11"/>
      <c r="EL7" s="11"/>
      <c r="EM7" s="12"/>
      <c r="EN7" s="10"/>
      <c r="EO7" s="11"/>
      <c r="EP7" s="12"/>
      <c r="EQ7" s="11"/>
      <c r="ER7" s="11"/>
      <c r="ES7" s="12"/>
      <c r="ET7" s="10"/>
      <c r="EU7" s="11"/>
      <c r="EV7" s="12"/>
      <c r="EW7" s="12"/>
      <c r="EX7" s="12"/>
      <c r="EY7" s="12"/>
      <c r="EZ7" s="10"/>
      <c r="FA7" s="11"/>
      <c r="FB7" s="12"/>
      <c r="FC7" s="12"/>
      <c r="FD7" s="12"/>
      <c r="FE7" s="12"/>
      <c r="FF7" s="10"/>
      <c r="FG7" s="12"/>
      <c r="FH7" s="12"/>
      <c r="FI7" s="12"/>
      <c r="FJ7" s="12"/>
      <c r="FK7" s="12"/>
      <c r="FL7" s="10"/>
      <c r="FM7" s="12"/>
      <c r="FN7" s="12"/>
      <c r="FO7" s="12"/>
      <c r="FP7" s="12"/>
      <c r="FQ7" s="12"/>
      <c r="FR7" s="10"/>
      <c r="FS7" s="12"/>
      <c r="FT7" s="12"/>
      <c r="FU7" s="11"/>
      <c r="FV7" s="11"/>
      <c r="FW7" s="12"/>
      <c r="FX7" s="10"/>
      <c r="FY7" s="11"/>
      <c r="FZ7" s="12"/>
      <c r="GA7" s="11"/>
      <c r="GB7" s="11"/>
      <c r="GC7" s="12"/>
      <c r="GD7" s="10"/>
      <c r="GE7" s="11"/>
      <c r="GF7" s="12"/>
      <c r="GG7" s="12"/>
      <c r="GH7" s="12"/>
      <c r="GI7" s="12"/>
      <c r="GJ7" s="12"/>
      <c r="GK7" s="12"/>
      <c r="GL7" s="11"/>
      <c r="GM7" s="11"/>
      <c r="GN7" s="11"/>
      <c r="GO7" s="11"/>
      <c r="GP7" s="10"/>
      <c r="GQ7" s="11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0"/>
      <c r="HU7" s="12"/>
      <c r="HV7" s="12"/>
      <c r="HW7" s="12"/>
      <c r="HX7" s="12"/>
      <c r="HY7" s="12"/>
      <c r="HZ7" s="10"/>
      <c r="IA7" s="12"/>
      <c r="IB7" s="12"/>
      <c r="IC7" s="12"/>
      <c r="ID7" s="12"/>
      <c r="IE7" s="12"/>
      <c r="IF7" s="10"/>
      <c r="IG7" s="12"/>
      <c r="IH7" s="12"/>
      <c r="II7" s="12"/>
      <c r="IJ7" s="12"/>
      <c r="IK7" s="12"/>
      <c r="IL7" s="10"/>
      <c r="IM7" s="12"/>
      <c r="IN7" s="12"/>
      <c r="IO7" s="12"/>
      <c r="IP7" s="12"/>
      <c r="IQ7" s="12"/>
      <c r="IR7" s="10"/>
      <c r="IS7" s="12"/>
      <c r="IT7" s="12"/>
      <c r="IU7" s="12"/>
      <c r="IV7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2" sqref="G2:K11"/>
    </sheetView>
  </sheetViews>
  <sheetFormatPr defaultColWidth="9.140625" defaultRowHeight="15"/>
  <cols>
    <col min="1" max="1" width="20.7109375" style="0" customWidth="1"/>
    <col min="2" max="2" width="8.140625" style="0" customWidth="1"/>
    <col min="3" max="3" width="9.00390625" style="0" customWidth="1"/>
    <col min="4" max="4" width="8.00390625" style="0" customWidth="1"/>
    <col min="5" max="5" width="8.7109375" style="0" customWidth="1"/>
    <col min="6" max="6" width="8.140625" style="0" customWidth="1"/>
    <col min="7" max="7" width="7.8515625" style="0" customWidth="1"/>
    <col min="8" max="8" width="8.421875" style="0" customWidth="1"/>
    <col min="9" max="9" width="7.421875" style="0" customWidth="1"/>
    <col min="10" max="10" width="8.421875" style="0" customWidth="1"/>
  </cols>
  <sheetData>
    <row r="1" spans="1:6" ht="15">
      <c r="A1" s="36" t="s">
        <v>118</v>
      </c>
      <c r="B1" s="36"/>
      <c r="C1" s="36"/>
      <c r="D1" s="36"/>
      <c r="E1" s="36"/>
      <c r="F1" s="36"/>
    </row>
    <row r="2" spans="1:11" ht="15" customHeight="1">
      <c r="A2" s="32"/>
      <c r="B2" s="32" t="s">
        <v>1</v>
      </c>
      <c r="C2" s="32"/>
      <c r="D2" s="32"/>
      <c r="E2" s="32"/>
      <c r="F2" s="33" t="s">
        <v>116</v>
      </c>
      <c r="G2" s="32" t="s">
        <v>2</v>
      </c>
      <c r="H2" s="32"/>
      <c r="I2" s="32"/>
      <c r="J2" s="32"/>
      <c r="K2" s="33" t="s">
        <v>116</v>
      </c>
    </row>
    <row r="3" spans="1:11" ht="15">
      <c r="A3" s="32"/>
      <c r="B3" s="31" t="s">
        <v>119</v>
      </c>
      <c r="C3" s="32"/>
      <c r="D3" s="31" t="s">
        <v>120</v>
      </c>
      <c r="E3" s="32"/>
      <c r="F3" s="34"/>
      <c r="G3" s="31" t="s">
        <v>121</v>
      </c>
      <c r="H3" s="32"/>
      <c r="I3" s="31" t="s">
        <v>122</v>
      </c>
      <c r="J3" s="32"/>
      <c r="K3" s="34"/>
    </row>
    <row r="4" spans="1:11" ht="15">
      <c r="A4" s="32"/>
      <c r="B4" s="13" t="s">
        <v>53</v>
      </c>
      <c r="C4" s="13" t="s">
        <v>54</v>
      </c>
      <c r="D4" s="13" t="s">
        <v>53</v>
      </c>
      <c r="E4" s="13" t="s">
        <v>54</v>
      </c>
      <c r="F4" s="35"/>
      <c r="G4" s="13" t="s">
        <v>53</v>
      </c>
      <c r="H4" s="13" t="s">
        <v>54</v>
      </c>
      <c r="I4" s="13" t="s">
        <v>53</v>
      </c>
      <c r="J4" s="13" t="s">
        <v>54</v>
      </c>
      <c r="K4" s="35"/>
    </row>
    <row r="5" spans="1:11" ht="15">
      <c r="A5" s="14" t="s">
        <v>0</v>
      </c>
      <c r="B5" s="13">
        <v>175720</v>
      </c>
      <c r="C5" s="26">
        <f>B5*100000/2328959</f>
        <v>7545.0018656404</v>
      </c>
      <c r="D5" s="13">
        <v>163660</v>
      </c>
      <c r="E5" s="26">
        <f>D5*100000/2330377</f>
        <v>7022.898011780926</v>
      </c>
      <c r="F5" s="15">
        <f>(C5*100/E5)-100</f>
        <v>7.434307788375165</v>
      </c>
      <c r="G5" s="13">
        <v>109963</v>
      </c>
      <c r="H5" s="17">
        <f>G5*100000/316793</f>
        <v>34711.309908994204</v>
      </c>
      <c r="I5" s="13">
        <v>99209</v>
      </c>
      <c r="J5" s="17">
        <f>I5*100000/310315</f>
        <v>31970.417156760068</v>
      </c>
      <c r="K5" s="15">
        <f aca="true" t="shared" si="0" ref="K5:K11">(H5*100/J5)-100</f>
        <v>8.573215478530528</v>
      </c>
    </row>
    <row r="6" spans="1:11" ht="22.5">
      <c r="A6" s="19" t="s">
        <v>56</v>
      </c>
      <c r="B6" s="13">
        <v>3792</v>
      </c>
      <c r="C6" s="26">
        <f aca="true" t="shared" si="1" ref="C6:C70">B6*100000/2328959</f>
        <v>162.81952580530614</v>
      </c>
      <c r="D6" s="13">
        <v>3883</v>
      </c>
      <c r="E6" s="26">
        <f aca="true" t="shared" si="2" ref="E6:E71">D6*100000/2330377</f>
        <v>166.6254000962076</v>
      </c>
      <c r="F6" s="15">
        <f>(C6*100/E6)-100</f>
        <v>-2.28409011393461</v>
      </c>
      <c r="G6" s="13">
        <v>2923</v>
      </c>
      <c r="H6" s="17">
        <f aca="true" t="shared" si="3" ref="H6:H70">G6*100000/316793</f>
        <v>922.6845290142144</v>
      </c>
      <c r="I6" s="13">
        <v>3006</v>
      </c>
      <c r="J6" s="17">
        <f aca="true" t="shared" si="4" ref="J6:J71">I6*100000/310315</f>
        <v>968.6931021703753</v>
      </c>
      <c r="K6" s="15">
        <f t="shared" si="0"/>
        <v>-4.749551024269479</v>
      </c>
    </row>
    <row r="7" spans="1:11" ht="15">
      <c r="A7" s="14" t="s">
        <v>3</v>
      </c>
      <c r="B7" s="13">
        <v>206</v>
      </c>
      <c r="C7" s="26">
        <f t="shared" si="1"/>
        <v>8.845153564317792</v>
      </c>
      <c r="D7" s="13">
        <v>208</v>
      </c>
      <c r="E7" s="26">
        <f t="shared" si="2"/>
        <v>8.925594442444291</v>
      </c>
      <c r="F7" s="15">
        <f>(C7*100/E7)-100</f>
        <v>-0.901238328104796</v>
      </c>
      <c r="G7" s="13">
        <v>72</v>
      </c>
      <c r="H7" s="17">
        <f t="shared" si="3"/>
        <v>22.72777491926905</v>
      </c>
      <c r="I7" s="13">
        <v>85</v>
      </c>
      <c r="J7" s="17">
        <f t="shared" si="4"/>
        <v>27.39152151845705</v>
      </c>
      <c r="K7" s="15">
        <f t="shared" si="0"/>
        <v>-17.02624148149441</v>
      </c>
    </row>
    <row r="8" spans="1:11" ht="15">
      <c r="A8" s="14" t="s">
        <v>4</v>
      </c>
      <c r="B8" s="13">
        <v>38</v>
      </c>
      <c r="C8" s="26">
        <f t="shared" si="1"/>
        <v>1.6316302691460005</v>
      </c>
      <c r="D8" s="13">
        <v>37</v>
      </c>
      <c r="E8" s="26">
        <f t="shared" si="2"/>
        <v>1.5877259344732633</v>
      </c>
      <c r="F8" s="15">
        <f>(C8*100/E8)-100</f>
        <v>2.765233830314841</v>
      </c>
      <c r="G8" s="13">
        <v>20</v>
      </c>
      <c r="H8" s="17">
        <f t="shared" si="3"/>
        <v>6.31327081090807</v>
      </c>
      <c r="I8" s="13">
        <v>22</v>
      </c>
      <c r="J8" s="17">
        <f t="shared" si="4"/>
        <v>7.089570275365355</v>
      </c>
      <c r="K8" s="15">
        <f t="shared" si="0"/>
        <v>-10.949880377866478</v>
      </c>
    </row>
    <row r="9" spans="1:11" ht="15">
      <c r="A9" s="14" t="s">
        <v>5</v>
      </c>
      <c r="B9" s="13">
        <v>15</v>
      </c>
      <c r="C9" s="26">
        <f t="shared" si="1"/>
        <v>0.6440645799260528</v>
      </c>
      <c r="D9" s="13">
        <v>16</v>
      </c>
      <c r="E9" s="26">
        <f t="shared" si="2"/>
        <v>0.68658418788033</v>
      </c>
      <c r="F9" s="15">
        <f aca="true" t="shared" si="5" ref="F9:F14">(C9*100/E9)-100</f>
        <v>-6.192919776604043</v>
      </c>
      <c r="G9" s="13">
        <v>7</v>
      </c>
      <c r="H9" s="17">
        <f t="shared" si="3"/>
        <v>2.2096447838178244</v>
      </c>
      <c r="I9" s="13">
        <v>8</v>
      </c>
      <c r="J9" s="17">
        <f t="shared" si="4"/>
        <v>2.5780255546783106</v>
      </c>
      <c r="K9" s="15">
        <f t="shared" si="0"/>
        <v>-14.289259863696472</v>
      </c>
    </row>
    <row r="10" spans="1:11" ht="15">
      <c r="A10" s="14" t="s">
        <v>6</v>
      </c>
      <c r="B10" s="13">
        <v>135</v>
      </c>
      <c r="C10" s="26">
        <f t="shared" si="1"/>
        <v>5.796581219334475</v>
      </c>
      <c r="D10" s="13">
        <v>140</v>
      </c>
      <c r="E10" s="26">
        <f t="shared" si="2"/>
        <v>6.007611643952888</v>
      </c>
      <c r="F10" s="15">
        <f t="shared" si="5"/>
        <v>-3.5127174845070357</v>
      </c>
      <c r="G10" s="13">
        <v>38</v>
      </c>
      <c r="H10" s="17">
        <f t="shared" si="3"/>
        <v>11.995214540725332</v>
      </c>
      <c r="I10" s="13">
        <v>49</v>
      </c>
      <c r="J10" s="17">
        <f t="shared" si="4"/>
        <v>15.790406522404654</v>
      </c>
      <c r="K10" s="15">
        <f t="shared" si="0"/>
        <v>-24.034795914179966</v>
      </c>
    </row>
    <row r="11" spans="1:11" ht="15">
      <c r="A11" s="14" t="s">
        <v>57</v>
      </c>
      <c r="B11" s="13">
        <v>18</v>
      </c>
      <c r="C11" s="26">
        <f t="shared" si="1"/>
        <v>0.7728774959112633</v>
      </c>
      <c r="D11" s="13">
        <v>15</v>
      </c>
      <c r="E11" s="26">
        <f t="shared" si="2"/>
        <v>0.6436726761378094</v>
      </c>
      <c r="F11" s="15">
        <f t="shared" si="5"/>
        <v>20.07306268594681</v>
      </c>
      <c r="G11" s="13">
        <v>7</v>
      </c>
      <c r="H11" s="17">
        <f t="shared" si="3"/>
        <v>2.2096447838178244</v>
      </c>
      <c r="I11" s="13">
        <v>6</v>
      </c>
      <c r="J11" s="17">
        <f t="shared" si="4"/>
        <v>1.933519166008733</v>
      </c>
      <c r="K11" s="15">
        <f t="shared" si="0"/>
        <v>14.280986848404709</v>
      </c>
    </row>
    <row r="12" spans="1:11" ht="15">
      <c r="A12" s="14" t="s">
        <v>7</v>
      </c>
      <c r="B12" s="13">
        <v>21</v>
      </c>
      <c r="C12" s="26">
        <f t="shared" si="1"/>
        <v>0.9016904118964739</v>
      </c>
      <c r="D12" s="13">
        <v>18</v>
      </c>
      <c r="E12" s="26">
        <f t="shared" si="2"/>
        <v>0.7724072113653714</v>
      </c>
      <c r="F12" s="15">
        <f t="shared" si="5"/>
        <v>16.73769983355939</v>
      </c>
      <c r="G12" s="13">
        <v>12</v>
      </c>
      <c r="H12" s="17">
        <f t="shared" si="3"/>
        <v>3.7879624865448416</v>
      </c>
      <c r="I12" s="13">
        <v>9</v>
      </c>
      <c r="J12" s="17">
        <f t="shared" si="4"/>
        <v>2.9002787490130997</v>
      </c>
      <c r="K12" s="15">
        <f>(H12*100/J12)-100</f>
        <v>30.606842112462488</v>
      </c>
    </row>
    <row r="13" spans="1:11" ht="33.75">
      <c r="A13" s="19" t="s">
        <v>58</v>
      </c>
      <c r="B13" s="13">
        <v>13</v>
      </c>
      <c r="C13" s="26">
        <f t="shared" si="1"/>
        <v>0.558189302602579</v>
      </c>
      <c r="D13" s="13">
        <v>16</v>
      </c>
      <c r="E13" s="26">
        <f t="shared" si="2"/>
        <v>0.68658418788033</v>
      </c>
      <c r="F13" s="15">
        <f t="shared" si="5"/>
        <v>-18.70053047305686</v>
      </c>
      <c r="G13" s="13">
        <v>6</v>
      </c>
      <c r="H13" s="17">
        <f t="shared" si="3"/>
        <v>1.8939812432724208</v>
      </c>
      <c r="I13" s="13">
        <v>7</v>
      </c>
      <c r="J13" s="17">
        <f t="shared" si="4"/>
        <v>2.255772360343522</v>
      </c>
      <c r="K13" s="15">
        <f>(H13*100/J13)-100</f>
        <v>-16.0384586419884</v>
      </c>
    </row>
    <row r="14" spans="1:11" ht="15">
      <c r="A14" s="14" t="s">
        <v>8</v>
      </c>
      <c r="B14" s="13">
        <v>10</v>
      </c>
      <c r="C14" s="26">
        <f t="shared" si="1"/>
        <v>0.42937638661736854</v>
      </c>
      <c r="D14" s="13">
        <v>11</v>
      </c>
      <c r="E14" s="26">
        <f t="shared" si="2"/>
        <v>0.4720266291677269</v>
      </c>
      <c r="F14" s="15">
        <f t="shared" si="5"/>
        <v>-9.035558571252409</v>
      </c>
      <c r="G14" s="13">
        <v>3</v>
      </c>
      <c r="H14" s="17">
        <f t="shared" si="3"/>
        <v>0.9469906216362104</v>
      </c>
      <c r="I14" s="13">
        <v>5</v>
      </c>
      <c r="J14" s="17">
        <f t="shared" si="4"/>
        <v>1.6112659716739441</v>
      </c>
      <c r="K14" s="15">
        <f>(H14*100/J14)-100</f>
        <v>-41.226921049391876</v>
      </c>
    </row>
    <row r="15" spans="1:11" ht="15">
      <c r="A15" s="14" t="s">
        <v>105</v>
      </c>
      <c r="B15" s="13">
        <v>2</v>
      </c>
      <c r="C15" s="26">
        <f t="shared" si="1"/>
        <v>0.0858752773234737</v>
      </c>
      <c r="D15" s="13">
        <v>5</v>
      </c>
      <c r="E15" s="26">
        <f t="shared" si="2"/>
        <v>0.21455755871260315</v>
      </c>
      <c r="F15" s="15">
        <f>(C15*100/E15)-100</f>
        <v>-59.97564577135107</v>
      </c>
      <c r="G15" s="13">
        <v>2</v>
      </c>
      <c r="H15" s="17">
        <f t="shared" si="3"/>
        <v>0.6313270810908069</v>
      </c>
      <c r="I15" s="13">
        <v>2</v>
      </c>
      <c r="J15" s="17">
        <f t="shared" si="4"/>
        <v>0.6445063886695777</v>
      </c>
      <c r="K15" s="15">
        <f>(H15*100/J15)-100</f>
        <v>-2.044868415653113</v>
      </c>
    </row>
    <row r="16" spans="1:11" ht="15">
      <c r="A16" s="14" t="s">
        <v>61</v>
      </c>
      <c r="B16" s="13">
        <v>1</v>
      </c>
      <c r="C16" s="26">
        <f t="shared" si="1"/>
        <v>0.04293763866173685</v>
      </c>
      <c r="D16" s="13">
        <v>0</v>
      </c>
      <c r="E16" s="26">
        <f t="shared" si="2"/>
        <v>0</v>
      </c>
      <c r="F16" s="16">
        <v>100</v>
      </c>
      <c r="G16" s="13">
        <v>1</v>
      </c>
      <c r="H16" s="17">
        <f t="shared" si="3"/>
        <v>0.31566354054540346</v>
      </c>
      <c r="I16" s="13">
        <v>0</v>
      </c>
      <c r="J16" s="17">
        <f t="shared" si="4"/>
        <v>0</v>
      </c>
      <c r="K16" s="16">
        <v>100</v>
      </c>
    </row>
    <row r="17" spans="1:11" ht="15">
      <c r="A17" s="14" t="s">
        <v>59</v>
      </c>
      <c r="B17" s="13">
        <v>8</v>
      </c>
      <c r="C17" s="26">
        <f t="shared" si="1"/>
        <v>0.3435011092938948</v>
      </c>
      <c r="D17" s="13">
        <v>2</v>
      </c>
      <c r="E17" s="26">
        <f t="shared" si="2"/>
        <v>0.08582302348504126</v>
      </c>
      <c r="F17" s="15">
        <f>(C17*100/E17)-100</f>
        <v>300.24354228648934</v>
      </c>
      <c r="G17" s="13">
        <v>6</v>
      </c>
      <c r="H17" s="17">
        <f t="shared" si="3"/>
        <v>1.8939812432724208</v>
      </c>
      <c r="I17" s="13">
        <v>2</v>
      </c>
      <c r="J17" s="17">
        <f t="shared" si="4"/>
        <v>0.6445063886695777</v>
      </c>
      <c r="K17" s="15">
        <f>(H17*100/J17)-100</f>
        <v>193.86539475304062</v>
      </c>
    </row>
    <row r="18" spans="1:11" ht="15">
      <c r="A18" s="14" t="s">
        <v>60</v>
      </c>
      <c r="B18" s="13">
        <v>0</v>
      </c>
      <c r="C18" s="26">
        <f t="shared" si="1"/>
        <v>0</v>
      </c>
      <c r="D18" s="13">
        <v>0</v>
      </c>
      <c r="E18" s="26">
        <f t="shared" si="2"/>
        <v>0</v>
      </c>
      <c r="F18" s="16">
        <v>0</v>
      </c>
      <c r="G18" s="13">
        <v>0</v>
      </c>
      <c r="H18" s="17">
        <f t="shared" si="3"/>
        <v>0</v>
      </c>
      <c r="I18" s="13">
        <v>0</v>
      </c>
      <c r="J18" s="17">
        <f t="shared" si="4"/>
        <v>0</v>
      </c>
      <c r="K18" s="16">
        <v>0</v>
      </c>
    </row>
    <row r="19" spans="1:11" ht="22.5">
      <c r="A19" s="19" t="s">
        <v>62</v>
      </c>
      <c r="B19" s="13">
        <v>3565</v>
      </c>
      <c r="C19" s="26">
        <f t="shared" si="1"/>
        <v>153.0726818290919</v>
      </c>
      <c r="D19" s="13">
        <v>3657</v>
      </c>
      <c r="E19" s="26">
        <f t="shared" si="2"/>
        <v>156.92739844239796</v>
      </c>
      <c r="F19" s="15">
        <f>(C19*100/E19)-100</f>
        <v>-2.456369411311556</v>
      </c>
      <c r="G19" s="13">
        <v>2839</v>
      </c>
      <c r="H19" s="17">
        <f t="shared" si="3"/>
        <v>896.1687916084004</v>
      </c>
      <c r="I19" s="13">
        <v>2912</v>
      </c>
      <c r="J19" s="17">
        <f t="shared" si="4"/>
        <v>938.4013019029051</v>
      </c>
      <c r="K19" s="15">
        <f>(H19*100/J19)-100</f>
        <v>-4.500474392870615</v>
      </c>
    </row>
    <row r="20" spans="1:11" ht="22.5">
      <c r="A20" s="19" t="s">
        <v>63</v>
      </c>
      <c r="B20" s="13">
        <v>1609</v>
      </c>
      <c r="C20" s="26">
        <f t="shared" si="1"/>
        <v>69.0866606067346</v>
      </c>
      <c r="D20" s="13">
        <v>1528</v>
      </c>
      <c r="E20" s="26">
        <f t="shared" si="2"/>
        <v>65.56878994257153</v>
      </c>
      <c r="F20" s="15">
        <f>(C20*100/E20)-100</f>
        <v>5.3651602648824195</v>
      </c>
      <c r="G20" s="13">
        <v>1403</v>
      </c>
      <c r="H20" s="17">
        <f t="shared" si="3"/>
        <v>442.8759473852011</v>
      </c>
      <c r="I20" s="13">
        <v>1337</v>
      </c>
      <c r="J20" s="17">
        <f t="shared" si="4"/>
        <v>430.85252082561266</v>
      </c>
      <c r="K20" s="15">
        <f>(H20*100/J20)-100</f>
        <v>2.7906130238135205</v>
      </c>
    </row>
    <row r="21" spans="1:11" ht="22.5">
      <c r="A21" s="24" t="s">
        <v>64</v>
      </c>
      <c r="B21" s="25">
        <v>626</v>
      </c>
      <c r="C21" s="26">
        <f t="shared" si="1"/>
        <v>26.87896180224727</v>
      </c>
      <c r="D21" s="25">
        <v>629</v>
      </c>
      <c r="E21" s="26">
        <f t="shared" si="2"/>
        <v>26.991340886045478</v>
      </c>
      <c r="F21" s="15">
        <f>(C21*100/E21)-100</f>
        <v>-0.41635235638220536</v>
      </c>
      <c r="G21" s="25">
        <v>511</v>
      </c>
      <c r="H21" s="17">
        <f t="shared" si="3"/>
        <v>161.30406921870116</v>
      </c>
      <c r="I21" s="25">
        <v>502</v>
      </c>
      <c r="J21" s="17">
        <f t="shared" si="4"/>
        <v>161.771103556064</v>
      </c>
      <c r="K21" s="15">
        <f>(H21*100/J21)-100</f>
        <v>-0.2887007179257921</v>
      </c>
    </row>
    <row r="22" spans="1:11" ht="33.75">
      <c r="A22" s="24" t="s">
        <v>65</v>
      </c>
      <c r="B22" s="25">
        <v>362</v>
      </c>
      <c r="C22" s="26">
        <f t="shared" si="1"/>
        <v>15.54342519554874</v>
      </c>
      <c r="D22" s="25">
        <v>353</v>
      </c>
      <c r="E22" s="26">
        <f t="shared" si="2"/>
        <v>15.147763645109782</v>
      </c>
      <c r="F22" s="15">
        <f>(C22*100/E22)-100</f>
        <v>2.6120129657996927</v>
      </c>
      <c r="G22" s="25">
        <v>342</v>
      </c>
      <c r="H22" s="17">
        <f t="shared" si="3"/>
        <v>107.95693086652798</v>
      </c>
      <c r="I22" s="25">
        <v>327</v>
      </c>
      <c r="J22" s="17">
        <f t="shared" si="4"/>
        <v>105.37679454747595</v>
      </c>
      <c r="K22" s="15">
        <f>(H22*100/J22)-100</f>
        <v>2.4484862441792927</v>
      </c>
    </row>
    <row r="23" spans="1:11" ht="45">
      <c r="A23" s="19" t="s">
        <v>66</v>
      </c>
      <c r="B23" s="13">
        <v>0</v>
      </c>
      <c r="C23" s="26">
        <f t="shared" si="1"/>
        <v>0</v>
      </c>
      <c r="D23" s="13">
        <v>0</v>
      </c>
      <c r="E23" s="26">
        <f t="shared" si="2"/>
        <v>0</v>
      </c>
      <c r="F23" s="16">
        <v>0</v>
      </c>
      <c r="G23" s="13">
        <v>0</v>
      </c>
      <c r="H23" s="17">
        <f t="shared" si="3"/>
        <v>0</v>
      </c>
      <c r="I23" s="13">
        <v>0</v>
      </c>
      <c r="J23" s="17">
        <f t="shared" si="4"/>
        <v>0</v>
      </c>
      <c r="K23" s="16">
        <v>0</v>
      </c>
    </row>
    <row r="24" spans="1:11" ht="33.75">
      <c r="A24" s="19" t="s">
        <v>67</v>
      </c>
      <c r="B24" s="13">
        <v>32</v>
      </c>
      <c r="C24" s="26">
        <f t="shared" si="1"/>
        <v>1.3740044371755793</v>
      </c>
      <c r="D24" s="13">
        <v>6</v>
      </c>
      <c r="E24" s="26">
        <f t="shared" si="2"/>
        <v>0.2574690704551238</v>
      </c>
      <c r="F24" s="15">
        <f aca="true" t="shared" si="6" ref="F24:F29">(C24*100/E24)-100</f>
        <v>433.6580563819857</v>
      </c>
      <c r="G24" s="13">
        <v>30</v>
      </c>
      <c r="H24" s="17">
        <f t="shared" si="3"/>
        <v>9.469906216362103</v>
      </c>
      <c r="I24" s="13">
        <v>6</v>
      </c>
      <c r="J24" s="17">
        <f t="shared" si="4"/>
        <v>1.933519166008733</v>
      </c>
      <c r="K24" s="15">
        <f aca="true" t="shared" si="7" ref="K24:K29">(H24*100/J24)-100</f>
        <v>389.77565792173436</v>
      </c>
    </row>
    <row r="25" spans="1:11" ht="22.5">
      <c r="A25" s="19" t="s">
        <v>68</v>
      </c>
      <c r="B25" s="13">
        <v>8</v>
      </c>
      <c r="C25" s="26">
        <f t="shared" si="1"/>
        <v>0.3435011092938948</v>
      </c>
      <c r="D25" s="13">
        <v>23</v>
      </c>
      <c r="E25" s="26">
        <f t="shared" si="2"/>
        <v>0.9869647700779746</v>
      </c>
      <c r="F25" s="15">
        <f t="shared" si="6"/>
        <v>-65.19621371421832</v>
      </c>
      <c r="G25" s="13">
        <v>4</v>
      </c>
      <c r="H25" s="17">
        <f t="shared" si="3"/>
        <v>1.2626541621816139</v>
      </c>
      <c r="I25" s="13">
        <v>13</v>
      </c>
      <c r="J25" s="17">
        <f t="shared" si="4"/>
        <v>4.189291526352255</v>
      </c>
      <c r="K25" s="15">
        <f t="shared" si="7"/>
        <v>-69.85995951250865</v>
      </c>
    </row>
    <row r="26" spans="1:11" ht="22.5">
      <c r="A26" s="19" t="s">
        <v>69</v>
      </c>
      <c r="B26" s="13">
        <v>983</v>
      </c>
      <c r="C26" s="26">
        <f t="shared" si="1"/>
        <v>42.20769880448733</v>
      </c>
      <c r="D26" s="13">
        <v>899</v>
      </c>
      <c r="E26" s="26">
        <f t="shared" si="2"/>
        <v>38.57744905652605</v>
      </c>
      <c r="F26" s="15">
        <f t="shared" si="6"/>
        <v>9.410289785211077</v>
      </c>
      <c r="G26" s="13">
        <v>892</v>
      </c>
      <c r="H26" s="17">
        <f t="shared" si="3"/>
        <v>281.5718781664999</v>
      </c>
      <c r="I26" s="13">
        <v>835</v>
      </c>
      <c r="J26" s="17">
        <f t="shared" si="4"/>
        <v>269.0814172695487</v>
      </c>
      <c r="K26" s="15">
        <f t="shared" si="7"/>
        <v>4.641889069745417</v>
      </c>
    </row>
    <row r="27" spans="1:11" ht="33.75">
      <c r="A27" s="19" t="s">
        <v>70</v>
      </c>
      <c r="B27" s="13">
        <v>723</v>
      </c>
      <c r="C27" s="26">
        <f t="shared" si="1"/>
        <v>31.043912752435745</v>
      </c>
      <c r="D27" s="13">
        <v>692</v>
      </c>
      <c r="E27" s="26">
        <f t="shared" si="2"/>
        <v>29.694766125824277</v>
      </c>
      <c r="F27" s="15">
        <f t="shared" si="6"/>
        <v>4.543381890582296</v>
      </c>
      <c r="G27" s="13">
        <v>668</v>
      </c>
      <c r="H27" s="17">
        <f t="shared" si="3"/>
        <v>210.86324508432952</v>
      </c>
      <c r="I27" s="13">
        <v>652</v>
      </c>
      <c r="J27" s="17">
        <f t="shared" si="4"/>
        <v>210.10908270628232</v>
      </c>
      <c r="K27" s="15">
        <f t="shared" si="7"/>
        <v>0.3589384943922056</v>
      </c>
    </row>
    <row r="28" spans="1:11" ht="33.75">
      <c r="A28" s="19" t="s">
        <v>71</v>
      </c>
      <c r="B28" s="13">
        <v>227</v>
      </c>
      <c r="C28" s="26">
        <f t="shared" si="1"/>
        <v>9.746843976214265</v>
      </c>
      <c r="D28" s="13">
        <v>196</v>
      </c>
      <c r="E28" s="26">
        <f t="shared" si="2"/>
        <v>8.410656301534043</v>
      </c>
      <c r="F28" s="15">
        <f t="shared" si="6"/>
        <v>15.886841963052404</v>
      </c>
      <c r="G28" s="13">
        <v>193</v>
      </c>
      <c r="H28" s="17">
        <f t="shared" si="3"/>
        <v>60.923063325262866</v>
      </c>
      <c r="I28" s="13">
        <v>175</v>
      </c>
      <c r="J28" s="17">
        <f t="shared" si="4"/>
        <v>56.394309008588046</v>
      </c>
      <c r="K28" s="15">
        <f t="shared" si="7"/>
        <v>8.030516547308267</v>
      </c>
    </row>
    <row r="29" spans="1:11" ht="22.5">
      <c r="A29" s="19" t="s">
        <v>72</v>
      </c>
      <c r="B29" s="13">
        <v>1956</v>
      </c>
      <c r="C29" s="26">
        <f t="shared" si="1"/>
        <v>83.98602122235728</v>
      </c>
      <c r="D29" s="13">
        <v>2129</v>
      </c>
      <c r="E29" s="26">
        <f t="shared" si="2"/>
        <v>91.35860849982642</v>
      </c>
      <c r="F29" s="15">
        <f t="shared" si="6"/>
        <v>-8.06994261245029</v>
      </c>
      <c r="G29" s="13">
        <v>1436</v>
      </c>
      <c r="H29" s="17">
        <f t="shared" si="3"/>
        <v>453.2928442231994</v>
      </c>
      <c r="I29" s="13">
        <v>1575</v>
      </c>
      <c r="J29" s="17">
        <f t="shared" si="4"/>
        <v>507.5487810772924</v>
      </c>
      <c r="K29" s="15">
        <f t="shared" si="7"/>
        <v>-10.689797488811351</v>
      </c>
    </row>
    <row r="30" spans="1:11" ht="15">
      <c r="A30" s="14" t="s">
        <v>73</v>
      </c>
      <c r="B30" s="13">
        <v>1</v>
      </c>
      <c r="C30" s="26">
        <f t="shared" si="1"/>
        <v>0.04293763866173685</v>
      </c>
      <c r="D30" s="13">
        <v>1</v>
      </c>
      <c r="E30" s="26">
        <f t="shared" si="2"/>
        <v>0.04291151174252063</v>
      </c>
      <c r="F30" s="15">
        <v>0</v>
      </c>
      <c r="G30" s="13">
        <v>1</v>
      </c>
      <c r="H30" s="17">
        <f t="shared" si="3"/>
        <v>0.31566354054540346</v>
      </c>
      <c r="I30" s="13">
        <v>1</v>
      </c>
      <c r="J30" s="17">
        <f t="shared" si="4"/>
        <v>0.32225319433478883</v>
      </c>
      <c r="K30" s="15">
        <v>0</v>
      </c>
    </row>
    <row r="31" spans="1:11" ht="15">
      <c r="A31" s="14" t="s">
        <v>74</v>
      </c>
      <c r="B31" s="13">
        <v>6</v>
      </c>
      <c r="C31" s="26">
        <f t="shared" si="1"/>
        <v>0.2576258319704211</v>
      </c>
      <c r="D31" s="13">
        <v>18</v>
      </c>
      <c r="E31" s="26">
        <f t="shared" si="2"/>
        <v>0.7724072113653714</v>
      </c>
      <c r="F31" s="15">
        <f>(C31*100/E31)-100</f>
        <v>-66.64637147612589</v>
      </c>
      <c r="G31" s="13">
        <v>4</v>
      </c>
      <c r="H31" s="17">
        <f t="shared" si="3"/>
        <v>1.2626541621816139</v>
      </c>
      <c r="I31" s="13">
        <v>16</v>
      </c>
      <c r="J31" s="17">
        <f t="shared" si="4"/>
        <v>5.156051109356621</v>
      </c>
      <c r="K31" s="15">
        <f>(H31*100/J31)-100</f>
        <v>-75.51121710391328</v>
      </c>
    </row>
    <row r="32" spans="1:11" ht="15">
      <c r="A32" s="14" t="s">
        <v>75</v>
      </c>
      <c r="B32" s="13">
        <v>0</v>
      </c>
      <c r="C32" s="26">
        <f t="shared" si="1"/>
        <v>0</v>
      </c>
      <c r="D32" s="13">
        <v>7</v>
      </c>
      <c r="E32" s="26">
        <f t="shared" si="2"/>
        <v>0.3003805821976444</v>
      </c>
      <c r="F32" s="15">
        <v>0</v>
      </c>
      <c r="G32" s="13">
        <v>0</v>
      </c>
      <c r="H32" s="17">
        <f t="shared" si="3"/>
        <v>0</v>
      </c>
      <c r="I32" s="13">
        <v>6</v>
      </c>
      <c r="J32" s="17">
        <f t="shared" si="4"/>
        <v>1.933519166008733</v>
      </c>
      <c r="K32" s="16">
        <v>0</v>
      </c>
    </row>
    <row r="33" spans="1:11" ht="15">
      <c r="A33" s="14" t="s">
        <v>9</v>
      </c>
      <c r="B33" s="25">
        <v>446</v>
      </c>
      <c r="C33" s="26">
        <f t="shared" si="1"/>
        <v>19.150186843134637</v>
      </c>
      <c r="D33" s="13">
        <v>488</v>
      </c>
      <c r="E33" s="26">
        <f t="shared" si="2"/>
        <v>20.94081773035007</v>
      </c>
      <c r="F33" s="15">
        <f aca="true" t="shared" si="8" ref="F33:F42">(C33*100/E33)-100</f>
        <v>-8.55091195708286</v>
      </c>
      <c r="G33" s="13">
        <v>3</v>
      </c>
      <c r="H33" s="17">
        <f t="shared" si="3"/>
        <v>0.9469906216362104</v>
      </c>
      <c r="I33" s="13">
        <v>19</v>
      </c>
      <c r="J33" s="17">
        <f t="shared" si="4"/>
        <v>6.122810692360988</v>
      </c>
      <c r="K33" s="15">
        <f>(H33*100/J33)-100</f>
        <v>-84.53340027615576</v>
      </c>
    </row>
    <row r="34" spans="1:11" ht="15">
      <c r="A34" s="14" t="s">
        <v>76</v>
      </c>
      <c r="B34" s="13">
        <v>110</v>
      </c>
      <c r="C34" s="26">
        <f t="shared" si="1"/>
        <v>4.723140252791054</v>
      </c>
      <c r="D34" s="13">
        <v>107</v>
      </c>
      <c r="E34" s="26">
        <f t="shared" si="2"/>
        <v>4.591531756449707</v>
      </c>
      <c r="F34" s="15">
        <f t="shared" si="8"/>
        <v>2.8663309614809123</v>
      </c>
      <c r="G34" s="13">
        <v>1</v>
      </c>
      <c r="H34" s="17">
        <f t="shared" si="3"/>
        <v>0.31566354054540346</v>
      </c>
      <c r="I34" s="13">
        <v>17</v>
      </c>
      <c r="J34" s="17">
        <f t="shared" si="4"/>
        <v>5.47830430369141</v>
      </c>
      <c r="K34" s="15">
        <f>(H34*100/J34)-100</f>
        <v>-94.23793343621489</v>
      </c>
    </row>
    <row r="35" spans="1:11" ht="15">
      <c r="A35" s="14" t="s">
        <v>77</v>
      </c>
      <c r="B35" s="13">
        <v>15</v>
      </c>
      <c r="C35" s="26">
        <f t="shared" si="1"/>
        <v>0.6440645799260528</v>
      </c>
      <c r="D35" s="13">
        <v>52</v>
      </c>
      <c r="E35" s="26">
        <f t="shared" si="2"/>
        <v>2.231398610611073</v>
      </c>
      <c r="F35" s="15">
        <f t="shared" si="8"/>
        <v>-71.13628300818586</v>
      </c>
      <c r="G35" s="13">
        <v>1</v>
      </c>
      <c r="H35" s="17">
        <f t="shared" si="3"/>
        <v>0.31566354054540346</v>
      </c>
      <c r="I35" s="13">
        <v>17</v>
      </c>
      <c r="J35" s="17">
        <f t="shared" si="4"/>
        <v>5.47830430369141</v>
      </c>
      <c r="K35" s="15">
        <f>(H35*100/J35)-100</f>
        <v>-94.23793343621489</v>
      </c>
    </row>
    <row r="36" spans="1:11" ht="15">
      <c r="A36" s="14" t="s">
        <v>78</v>
      </c>
      <c r="B36" s="13">
        <v>26</v>
      </c>
      <c r="C36" s="26">
        <f t="shared" si="1"/>
        <v>1.116378605205158</v>
      </c>
      <c r="D36" s="13">
        <v>17</v>
      </c>
      <c r="E36" s="26">
        <f t="shared" si="2"/>
        <v>0.7294956996228508</v>
      </c>
      <c r="F36" s="15">
        <f t="shared" si="8"/>
        <v>53.03429558012826</v>
      </c>
      <c r="G36" s="13">
        <v>0</v>
      </c>
      <c r="H36" s="17">
        <f t="shared" si="3"/>
        <v>0</v>
      </c>
      <c r="I36" s="13">
        <v>0</v>
      </c>
      <c r="J36" s="17">
        <f t="shared" si="4"/>
        <v>0</v>
      </c>
      <c r="K36" s="16">
        <v>0</v>
      </c>
    </row>
    <row r="37" spans="1:11" ht="15">
      <c r="A37" s="14" t="s">
        <v>79</v>
      </c>
      <c r="B37" s="13">
        <v>52</v>
      </c>
      <c r="C37" s="26">
        <f t="shared" si="1"/>
        <v>2.232757210410316</v>
      </c>
      <c r="D37" s="13">
        <v>27</v>
      </c>
      <c r="E37" s="26">
        <f t="shared" si="2"/>
        <v>1.1586108170480571</v>
      </c>
      <c r="F37" s="15">
        <f t="shared" si="8"/>
        <v>92.70985369349484</v>
      </c>
      <c r="G37" s="13">
        <v>0</v>
      </c>
      <c r="H37" s="17">
        <f t="shared" si="3"/>
        <v>0</v>
      </c>
      <c r="I37" s="13">
        <v>0</v>
      </c>
      <c r="J37" s="17">
        <f t="shared" si="4"/>
        <v>0</v>
      </c>
      <c r="K37" s="16">
        <v>0</v>
      </c>
    </row>
    <row r="38" spans="1:11" ht="15">
      <c r="A38" s="14" t="s">
        <v>114</v>
      </c>
      <c r="B38" s="13">
        <v>5</v>
      </c>
      <c r="C38" s="26">
        <f t="shared" si="1"/>
        <v>0.21468819330868427</v>
      </c>
      <c r="D38" s="13">
        <v>9</v>
      </c>
      <c r="E38" s="26">
        <f t="shared" si="2"/>
        <v>0.3862036056826857</v>
      </c>
      <c r="F38" s="15">
        <f t="shared" si="8"/>
        <v>-44.410619126876476</v>
      </c>
      <c r="G38" s="13">
        <v>0</v>
      </c>
      <c r="H38" s="17">
        <f t="shared" si="3"/>
        <v>0</v>
      </c>
      <c r="I38" s="13">
        <v>0</v>
      </c>
      <c r="J38" s="17">
        <f t="shared" si="4"/>
        <v>0</v>
      </c>
      <c r="K38" s="16">
        <v>0</v>
      </c>
    </row>
    <row r="39" spans="1:11" ht="22.5">
      <c r="A39" s="19" t="s">
        <v>80</v>
      </c>
      <c r="B39" s="13">
        <v>12</v>
      </c>
      <c r="C39" s="26">
        <f t="shared" si="1"/>
        <v>0.5152516639408422</v>
      </c>
      <c r="D39" s="13">
        <v>2</v>
      </c>
      <c r="E39" s="26">
        <f t="shared" si="2"/>
        <v>0.08582302348504126</v>
      </c>
      <c r="F39" s="15">
        <f t="shared" si="8"/>
        <v>500.3653134297341</v>
      </c>
      <c r="G39" s="13">
        <v>0</v>
      </c>
      <c r="H39" s="17">
        <f t="shared" si="3"/>
        <v>0</v>
      </c>
      <c r="I39" s="13">
        <v>0</v>
      </c>
      <c r="J39" s="17">
        <f t="shared" si="4"/>
        <v>0</v>
      </c>
      <c r="K39" s="16">
        <v>0</v>
      </c>
    </row>
    <row r="40" spans="1:11" ht="22.5">
      <c r="A40" s="24" t="s">
        <v>81</v>
      </c>
      <c r="B40" s="13">
        <v>135</v>
      </c>
      <c r="C40" s="26">
        <f t="shared" si="1"/>
        <v>5.796581219334475</v>
      </c>
      <c r="D40" s="13">
        <v>132</v>
      </c>
      <c r="E40" s="26">
        <f t="shared" si="2"/>
        <v>5.664319550012723</v>
      </c>
      <c r="F40" s="15">
        <f t="shared" si="8"/>
        <v>2.3349966073410116</v>
      </c>
      <c r="G40" s="13">
        <v>2</v>
      </c>
      <c r="H40" s="17">
        <f t="shared" si="3"/>
        <v>0.6313270810908069</v>
      </c>
      <c r="I40" s="13">
        <v>2</v>
      </c>
      <c r="J40" s="17">
        <f t="shared" si="4"/>
        <v>0.6445063886695777</v>
      </c>
      <c r="K40" s="15">
        <f>(H40*100/J40)-100</f>
        <v>-2.044868415653113</v>
      </c>
    </row>
    <row r="41" spans="1:11" ht="22.5">
      <c r="A41" s="19" t="s">
        <v>82</v>
      </c>
      <c r="B41" s="13">
        <v>18</v>
      </c>
      <c r="C41" s="26">
        <f t="shared" si="1"/>
        <v>0.7728774959112633</v>
      </c>
      <c r="D41" s="13">
        <v>33</v>
      </c>
      <c r="E41" s="26">
        <f t="shared" si="2"/>
        <v>1.4160798875031808</v>
      </c>
      <c r="F41" s="15">
        <f t="shared" si="8"/>
        <v>-45.42133514275145</v>
      </c>
      <c r="G41" s="13">
        <v>0</v>
      </c>
      <c r="H41" s="17">
        <f t="shared" si="3"/>
        <v>0</v>
      </c>
      <c r="I41" s="13">
        <v>0</v>
      </c>
      <c r="J41" s="17">
        <f t="shared" si="4"/>
        <v>0</v>
      </c>
      <c r="K41" s="15">
        <v>0</v>
      </c>
    </row>
    <row r="42" spans="1:11" ht="22.5">
      <c r="A42" s="19" t="s">
        <v>83</v>
      </c>
      <c r="B42" s="13">
        <v>115</v>
      </c>
      <c r="C42" s="26">
        <f t="shared" si="1"/>
        <v>4.937828446099738</v>
      </c>
      <c r="D42" s="13">
        <v>98</v>
      </c>
      <c r="E42" s="26">
        <f t="shared" si="2"/>
        <v>4.205328150767022</v>
      </c>
      <c r="F42" s="15">
        <f t="shared" si="8"/>
        <v>17.418386129965</v>
      </c>
      <c r="G42" s="13">
        <v>2</v>
      </c>
      <c r="H42" s="17">
        <f t="shared" si="3"/>
        <v>0.6313270810908069</v>
      </c>
      <c r="I42" s="13">
        <v>2</v>
      </c>
      <c r="J42" s="17">
        <f t="shared" si="4"/>
        <v>0.6445063886695777</v>
      </c>
      <c r="K42" s="15">
        <f>(H42*100/J42)-100</f>
        <v>-2.044868415653113</v>
      </c>
    </row>
    <row r="43" spans="1:11" ht="22.5">
      <c r="A43" s="19" t="s">
        <v>84</v>
      </c>
      <c r="B43" s="13">
        <v>2</v>
      </c>
      <c r="C43" s="26">
        <f t="shared" si="1"/>
        <v>0.0858752773234737</v>
      </c>
      <c r="D43" s="13">
        <v>1</v>
      </c>
      <c r="E43" s="26">
        <f t="shared" si="2"/>
        <v>0.04291151174252063</v>
      </c>
      <c r="F43" s="15">
        <v>100</v>
      </c>
      <c r="G43" s="13">
        <v>0</v>
      </c>
      <c r="H43" s="17">
        <f t="shared" si="3"/>
        <v>0</v>
      </c>
      <c r="I43" s="13">
        <v>0</v>
      </c>
      <c r="J43" s="17">
        <f t="shared" si="4"/>
        <v>0</v>
      </c>
      <c r="K43" s="16">
        <v>0</v>
      </c>
    </row>
    <row r="44" spans="1:11" ht="15">
      <c r="A44" s="14" t="s">
        <v>85</v>
      </c>
      <c r="B44" s="13">
        <v>201</v>
      </c>
      <c r="C44" s="26">
        <f t="shared" si="1"/>
        <v>8.630465371009107</v>
      </c>
      <c r="D44" s="13">
        <v>249</v>
      </c>
      <c r="E44" s="26">
        <f t="shared" si="2"/>
        <v>10.684966423887637</v>
      </c>
      <c r="F44" s="15">
        <f>(C44*100/E44)-100</f>
        <v>-19.22795983977474</v>
      </c>
      <c r="G44" s="13">
        <v>0</v>
      </c>
      <c r="H44" s="17">
        <f t="shared" si="3"/>
        <v>0</v>
      </c>
      <c r="I44" s="13">
        <v>0</v>
      </c>
      <c r="J44" s="17">
        <f t="shared" si="4"/>
        <v>0</v>
      </c>
      <c r="K44" s="16">
        <v>0</v>
      </c>
    </row>
    <row r="45" spans="1:11" ht="15">
      <c r="A45" s="14" t="s">
        <v>86</v>
      </c>
      <c r="B45" s="13">
        <v>0</v>
      </c>
      <c r="C45" s="26">
        <f t="shared" si="1"/>
        <v>0</v>
      </c>
      <c r="D45" s="13">
        <v>0</v>
      </c>
      <c r="E45" s="26">
        <f t="shared" si="2"/>
        <v>0</v>
      </c>
      <c r="F45" s="16">
        <v>0</v>
      </c>
      <c r="G45" s="13">
        <v>0</v>
      </c>
      <c r="H45" s="17">
        <f t="shared" si="3"/>
        <v>0</v>
      </c>
      <c r="I45" s="13">
        <v>0</v>
      </c>
      <c r="J45" s="17">
        <f t="shared" si="4"/>
        <v>0</v>
      </c>
      <c r="K45" s="16">
        <v>0</v>
      </c>
    </row>
    <row r="46" spans="1:11" ht="15">
      <c r="A46" s="14" t="s">
        <v>10</v>
      </c>
      <c r="B46" s="13">
        <v>0</v>
      </c>
      <c r="C46" s="26">
        <f t="shared" si="1"/>
        <v>0</v>
      </c>
      <c r="D46" s="13">
        <v>0</v>
      </c>
      <c r="E46" s="26">
        <f t="shared" si="2"/>
        <v>0</v>
      </c>
      <c r="F46" s="16">
        <v>0</v>
      </c>
      <c r="G46" s="13">
        <v>0</v>
      </c>
      <c r="H46" s="17">
        <f t="shared" si="3"/>
        <v>0</v>
      </c>
      <c r="I46" s="13">
        <v>0</v>
      </c>
      <c r="J46" s="17">
        <f t="shared" si="4"/>
        <v>0</v>
      </c>
      <c r="K46" s="16">
        <v>0</v>
      </c>
    </row>
    <row r="47" spans="1:11" ht="15">
      <c r="A47" s="14" t="s">
        <v>11</v>
      </c>
      <c r="B47" s="13">
        <v>28</v>
      </c>
      <c r="C47" s="26">
        <f t="shared" si="1"/>
        <v>1.202253882528632</v>
      </c>
      <c r="D47" s="13">
        <v>46</v>
      </c>
      <c r="E47" s="26">
        <f t="shared" si="2"/>
        <v>1.9739295401559491</v>
      </c>
      <c r="F47" s="15">
        <f>(C47*100/E47)-100</f>
        <v>-39.093373999882054</v>
      </c>
      <c r="G47" s="13">
        <v>28</v>
      </c>
      <c r="H47" s="17">
        <f t="shared" si="3"/>
        <v>8.838579135271297</v>
      </c>
      <c r="I47" s="13">
        <v>46</v>
      </c>
      <c r="J47" s="17">
        <f t="shared" si="4"/>
        <v>14.823646939400287</v>
      </c>
      <c r="K47" s="15">
        <f>(H47*100/J47)-100</f>
        <v>-40.37513729648451</v>
      </c>
    </row>
    <row r="48" spans="1:11" ht="22.5">
      <c r="A48" s="19" t="s">
        <v>106</v>
      </c>
      <c r="B48" s="13">
        <v>2</v>
      </c>
      <c r="C48" s="26">
        <f t="shared" si="1"/>
        <v>0.0858752773234737</v>
      </c>
      <c r="D48" s="13">
        <v>5</v>
      </c>
      <c r="E48" s="26">
        <f t="shared" si="2"/>
        <v>0.21455755871260315</v>
      </c>
      <c r="F48" s="15">
        <f>(C48*100/E48)-100</f>
        <v>-59.97564577135107</v>
      </c>
      <c r="G48" s="13">
        <v>2</v>
      </c>
      <c r="H48" s="17">
        <f t="shared" si="3"/>
        <v>0.6313270810908069</v>
      </c>
      <c r="I48" s="13">
        <v>5</v>
      </c>
      <c r="J48" s="17">
        <f t="shared" si="4"/>
        <v>1.6112659716739441</v>
      </c>
      <c r="K48" s="15">
        <f>(H48*100/J48)-100</f>
        <v>-60.817947366261244</v>
      </c>
    </row>
    <row r="49" spans="1:11" ht="15">
      <c r="A49" s="14" t="s">
        <v>12</v>
      </c>
      <c r="B49" s="13">
        <v>275</v>
      </c>
      <c r="C49" s="26">
        <f t="shared" si="1"/>
        <v>11.807850631977635</v>
      </c>
      <c r="D49" s="13">
        <v>316</v>
      </c>
      <c r="E49" s="26">
        <f t="shared" si="2"/>
        <v>13.56003771063652</v>
      </c>
      <c r="F49" s="15">
        <f>(C49*100/E49)-100</f>
        <v>-12.921697682923593</v>
      </c>
      <c r="G49" s="13">
        <v>270</v>
      </c>
      <c r="H49" s="17">
        <f t="shared" si="3"/>
        <v>85.22915594725893</v>
      </c>
      <c r="I49" s="13">
        <v>311</v>
      </c>
      <c r="J49" s="17">
        <f t="shared" si="4"/>
        <v>100.22074343811933</v>
      </c>
      <c r="K49" s="15">
        <f>(H49*100/J49)-100</f>
        <v>-14.9585674348114</v>
      </c>
    </row>
    <row r="50" spans="1:11" ht="15">
      <c r="A50" s="14" t="s">
        <v>13</v>
      </c>
      <c r="B50" s="25">
        <v>9405</v>
      </c>
      <c r="C50" s="26">
        <f t="shared" si="1"/>
        <v>403.8284916136351</v>
      </c>
      <c r="D50" s="13">
        <v>7241</v>
      </c>
      <c r="E50" s="26">
        <f t="shared" si="2"/>
        <v>310.72225652759187</v>
      </c>
      <c r="F50" s="15">
        <f>(C50*100/E50)-100</f>
        <v>29.964456401202625</v>
      </c>
      <c r="G50" s="13">
        <v>8244</v>
      </c>
      <c r="H50" s="17">
        <f t="shared" si="3"/>
        <v>2602.3302282563063</v>
      </c>
      <c r="I50" s="13">
        <v>6013</v>
      </c>
      <c r="J50" s="17">
        <f t="shared" si="4"/>
        <v>1937.7084575350852</v>
      </c>
      <c r="K50" s="15">
        <f>(H50*100/J50)-100</f>
        <v>34.299368831091925</v>
      </c>
    </row>
    <row r="51" spans="1:11" ht="15">
      <c r="A51" s="14" t="s">
        <v>55</v>
      </c>
      <c r="B51" s="13">
        <v>3</v>
      </c>
      <c r="C51" s="26">
        <f t="shared" si="1"/>
        <v>0.12881291598521055</v>
      </c>
      <c r="D51" s="13">
        <v>17</v>
      </c>
      <c r="E51" s="26">
        <f t="shared" si="2"/>
        <v>0.7294956996228508</v>
      </c>
      <c r="F51" s="15">
        <f>(C51*100/E51)-100</f>
        <v>-82.34219666383134</v>
      </c>
      <c r="G51" s="13">
        <v>2</v>
      </c>
      <c r="H51" s="17">
        <f t="shared" si="3"/>
        <v>0.6313270810908069</v>
      </c>
      <c r="I51" s="13">
        <v>2</v>
      </c>
      <c r="J51" s="17">
        <f t="shared" si="4"/>
        <v>0.6445063886695777</v>
      </c>
      <c r="K51" s="15">
        <v>0</v>
      </c>
    </row>
    <row r="52" spans="1:11" ht="15">
      <c r="A52" s="14" t="s">
        <v>14</v>
      </c>
      <c r="B52" s="13">
        <v>3</v>
      </c>
      <c r="C52" s="26">
        <f t="shared" si="1"/>
        <v>0.12881291598521055</v>
      </c>
      <c r="D52" s="13">
        <v>0</v>
      </c>
      <c r="E52" s="26">
        <f t="shared" si="2"/>
        <v>0</v>
      </c>
      <c r="F52" s="15">
        <v>100</v>
      </c>
      <c r="G52" s="13">
        <v>0</v>
      </c>
      <c r="H52" s="17">
        <f t="shared" si="3"/>
        <v>0</v>
      </c>
      <c r="I52" s="13">
        <v>0</v>
      </c>
      <c r="J52" s="17">
        <f t="shared" si="4"/>
        <v>0</v>
      </c>
      <c r="K52" s="16">
        <v>0</v>
      </c>
    </row>
    <row r="53" spans="1:11" ht="15">
      <c r="A53" s="14" t="s">
        <v>87</v>
      </c>
      <c r="B53" s="13">
        <v>1</v>
      </c>
      <c r="C53" s="26">
        <f t="shared" si="1"/>
        <v>0.04293763866173685</v>
      </c>
      <c r="D53" s="13">
        <v>1</v>
      </c>
      <c r="E53" s="26">
        <f t="shared" si="2"/>
        <v>0.04291151174252063</v>
      </c>
      <c r="F53" s="15">
        <v>0</v>
      </c>
      <c r="G53" s="13">
        <v>1</v>
      </c>
      <c r="H53" s="17">
        <f t="shared" si="3"/>
        <v>0.31566354054540346</v>
      </c>
      <c r="I53" s="13">
        <v>1</v>
      </c>
      <c r="J53" s="17">
        <f t="shared" si="4"/>
        <v>0.32225319433478883</v>
      </c>
      <c r="K53" s="15">
        <v>0</v>
      </c>
    </row>
    <row r="54" spans="1:11" ht="15">
      <c r="A54" s="14" t="s">
        <v>88</v>
      </c>
      <c r="B54" s="13">
        <v>15</v>
      </c>
      <c r="C54" s="26">
        <f t="shared" si="1"/>
        <v>0.6440645799260528</v>
      </c>
      <c r="D54" s="13">
        <v>4</v>
      </c>
      <c r="E54" s="26">
        <f t="shared" si="2"/>
        <v>0.1716460469700825</v>
      </c>
      <c r="F54" s="15">
        <f>(C54*100/E54)-100</f>
        <v>275.2283208935838</v>
      </c>
      <c r="G54" s="13">
        <v>9</v>
      </c>
      <c r="H54" s="17">
        <f t="shared" si="3"/>
        <v>2.840971864908631</v>
      </c>
      <c r="I54" s="13">
        <v>3</v>
      </c>
      <c r="J54" s="17">
        <f t="shared" si="4"/>
        <v>0.9667595830043665</v>
      </c>
      <c r="K54" s="15">
        <f>(H54*100/J54)-100</f>
        <v>193.86539475304068</v>
      </c>
    </row>
    <row r="55" spans="1:11" ht="22.5">
      <c r="A55" s="20" t="s">
        <v>89</v>
      </c>
      <c r="B55" s="13">
        <v>14</v>
      </c>
      <c r="C55" s="26">
        <f t="shared" si="1"/>
        <v>0.601126941264316</v>
      </c>
      <c r="D55" s="13">
        <v>4</v>
      </c>
      <c r="E55" s="26">
        <f t="shared" si="2"/>
        <v>0.1716460469700825</v>
      </c>
      <c r="F55" s="15">
        <f>(C55*100/E55)-100</f>
        <v>250.21309950067825</v>
      </c>
      <c r="G55" s="13">
        <v>9</v>
      </c>
      <c r="H55" s="17">
        <f t="shared" si="3"/>
        <v>2.840971864908631</v>
      </c>
      <c r="I55" s="13">
        <v>3</v>
      </c>
      <c r="J55" s="17">
        <f t="shared" si="4"/>
        <v>0.9667595830043665</v>
      </c>
      <c r="K55" s="15">
        <f>(H55*100/J55)-100</f>
        <v>193.86539475304068</v>
      </c>
    </row>
    <row r="56" spans="1:11" ht="15">
      <c r="A56" s="14" t="s">
        <v>15</v>
      </c>
      <c r="B56" s="13">
        <v>0</v>
      </c>
      <c r="C56" s="26">
        <f t="shared" si="1"/>
        <v>0</v>
      </c>
      <c r="D56" s="13">
        <v>0</v>
      </c>
      <c r="E56" s="26">
        <f t="shared" si="2"/>
        <v>0</v>
      </c>
      <c r="F56" s="15">
        <v>0</v>
      </c>
      <c r="G56" s="13">
        <v>0</v>
      </c>
      <c r="H56" s="17">
        <f t="shared" si="3"/>
        <v>0</v>
      </c>
      <c r="I56" s="13">
        <v>0</v>
      </c>
      <c r="J56" s="17">
        <f t="shared" si="4"/>
        <v>0</v>
      </c>
      <c r="K56" s="16">
        <v>0</v>
      </c>
    </row>
    <row r="57" spans="1:11" ht="15">
      <c r="A57" s="27" t="s">
        <v>16</v>
      </c>
      <c r="B57" s="13">
        <v>0</v>
      </c>
      <c r="C57" s="26">
        <f t="shared" si="1"/>
        <v>0</v>
      </c>
      <c r="D57" s="13">
        <v>1</v>
      </c>
      <c r="E57" s="26">
        <f t="shared" si="2"/>
        <v>0.04291151174252063</v>
      </c>
      <c r="F57" s="16">
        <v>0</v>
      </c>
      <c r="G57" s="13">
        <v>0</v>
      </c>
      <c r="H57" s="17">
        <f t="shared" si="3"/>
        <v>0</v>
      </c>
      <c r="I57" s="13">
        <v>0</v>
      </c>
      <c r="J57" s="17">
        <f t="shared" si="4"/>
        <v>0</v>
      </c>
      <c r="K57" s="16">
        <v>0</v>
      </c>
    </row>
    <row r="58" spans="1:11" ht="15">
      <c r="A58" s="14" t="s">
        <v>17</v>
      </c>
      <c r="B58" s="13">
        <v>0</v>
      </c>
      <c r="C58" s="26">
        <f t="shared" si="1"/>
        <v>0</v>
      </c>
      <c r="D58" s="13">
        <v>0</v>
      </c>
      <c r="E58" s="26">
        <f t="shared" si="2"/>
        <v>0</v>
      </c>
      <c r="F58" s="16">
        <v>0</v>
      </c>
      <c r="G58" s="13">
        <v>0</v>
      </c>
      <c r="H58" s="17">
        <f t="shared" si="3"/>
        <v>0</v>
      </c>
      <c r="I58" s="13">
        <v>0</v>
      </c>
      <c r="J58" s="17">
        <f t="shared" si="4"/>
        <v>0</v>
      </c>
      <c r="K58" s="16">
        <v>0</v>
      </c>
    </row>
    <row r="59" spans="1:11" ht="15">
      <c r="A59" s="14" t="s">
        <v>18</v>
      </c>
      <c r="B59" s="13">
        <v>0</v>
      </c>
      <c r="C59" s="26">
        <f t="shared" si="1"/>
        <v>0</v>
      </c>
      <c r="D59" s="13">
        <v>0</v>
      </c>
      <c r="E59" s="26">
        <f t="shared" si="2"/>
        <v>0</v>
      </c>
      <c r="F59" s="15">
        <v>0</v>
      </c>
      <c r="G59" s="13">
        <v>0</v>
      </c>
      <c r="H59" s="17">
        <f t="shared" si="3"/>
        <v>0</v>
      </c>
      <c r="I59" s="13">
        <v>0</v>
      </c>
      <c r="J59" s="17">
        <f t="shared" si="4"/>
        <v>0</v>
      </c>
      <c r="K59" s="16">
        <v>0</v>
      </c>
    </row>
    <row r="60" spans="1:11" ht="15">
      <c r="A60" s="14" t="s">
        <v>112</v>
      </c>
      <c r="B60" s="13">
        <v>1</v>
      </c>
      <c r="C60" s="26">
        <f t="shared" si="1"/>
        <v>0.04293763866173685</v>
      </c>
      <c r="D60" s="13">
        <v>2</v>
      </c>
      <c r="E60" s="26">
        <f t="shared" si="2"/>
        <v>0.08582302348504126</v>
      </c>
      <c r="F60" s="15">
        <f>(C60*100/E60)-100</f>
        <v>-49.96955721418883</v>
      </c>
      <c r="G60" s="13">
        <v>0</v>
      </c>
      <c r="H60" s="17">
        <f t="shared" si="3"/>
        <v>0</v>
      </c>
      <c r="I60" s="13">
        <v>0</v>
      </c>
      <c r="J60" s="17">
        <f t="shared" si="4"/>
        <v>0</v>
      </c>
      <c r="K60" s="16">
        <v>0</v>
      </c>
    </row>
    <row r="61" spans="1:11" ht="15">
      <c r="A61" s="14" t="s">
        <v>90</v>
      </c>
      <c r="B61" s="13">
        <v>0</v>
      </c>
      <c r="C61" s="26">
        <f t="shared" si="1"/>
        <v>0</v>
      </c>
      <c r="D61" s="13">
        <v>0</v>
      </c>
      <c r="E61" s="26">
        <f t="shared" si="2"/>
        <v>0</v>
      </c>
      <c r="F61" s="15">
        <v>0</v>
      </c>
      <c r="G61" s="13">
        <v>0</v>
      </c>
      <c r="H61" s="17">
        <f t="shared" si="3"/>
        <v>0</v>
      </c>
      <c r="I61" s="13">
        <v>0</v>
      </c>
      <c r="J61" s="17">
        <f t="shared" si="4"/>
        <v>0</v>
      </c>
      <c r="K61" s="16">
        <v>0</v>
      </c>
    </row>
    <row r="62" spans="1:11" ht="33.75">
      <c r="A62" s="19" t="s">
        <v>91</v>
      </c>
      <c r="B62" s="13">
        <v>0</v>
      </c>
      <c r="C62" s="26">
        <f t="shared" si="1"/>
        <v>0</v>
      </c>
      <c r="D62" s="13">
        <v>2</v>
      </c>
      <c r="E62" s="26">
        <f t="shared" si="2"/>
        <v>0.08582302348504126</v>
      </c>
      <c r="F62" s="15">
        <f>(C62*100/E62)-100</f>
        <v>-100</v>
      </c>
      <c r="G62" s="13">
        <v>0</v>
      </c>
      <c r="H62" s="17">
        <f t="shared" si="3"/>
        <v>0</v>
      </c>
      <c r="I62" s="13">
        <v>0</v>
      </c>
      <c r="J62" s="17">
        <f t="shared" si="4"/>
        <v>0</v>
      </c>
      <c r="K62" s="16">
        <v>0</v>
      </c>
    </row>
    <row r="63" spans="1:11" ht="22.5">
      <c r="A63" s="19" t="s">
        <v>123</v>
      </c>
      <c r="B63" s="13">
        <v>1</v>
      </c>
      <c r="C63" s="26">
        <f t="shared" si="1"/>
        <v>0.04293763866173685</v>
      </c>
      <c r="D63" s="13">
        <v>0</v>
      </c>
      <c r="E63" s="26">
        <f t="shared" si="2"/>
        <v>0</v>
      </c>
      <c r="F63" s="15">
        <v>100</v>
      </c>
      <c r="G63" s="13">
        <v>0</v>
      </c>
      <c r="H63" s="17">
        <f t="shared" si="3"/>
        <v>0</v>
      </c>
      <c r="I63" s="13">
        <v>0</v>
      </c>
      <c r="J63" s="17">
        <f t="shared" si="4"/>
        <v>0</v>
      </c>
      <c r="K63" s="16"/>
    </row>
    <row r="64" spans="1:11" ht="15">
      <c r="A64" s="14" t="s">
        <v>92</v>
      </c>
      <c r="B64" s="13">
        <v>0</v>
      </c>
      <c r="C64" s="26">
        <f t="shared" si="1"/>
        <v>0</v>
      </c>
      <c r="D64" s="13">
        <v>0</v>
      </c>
      <c r="E64" s="26">
        <f t="shared" si="2"/>
        <v>0</v>
      </c>
      <c r="F64" s="16">
        <v>0</v>
      </c>
      <c r="G64" s="13">
        <v>0</v>
      </c>
      <c r="H64" s="17">
        <f t="shared" si="3"/>
        <v>0</v>
      </c>
      <c r="I64" s="13">
        <v>0</v>
      </c>
      <c r="J64" s="17">
        <f t="shared" si="4"/>
        <v>0</v>
      </c>
      <c r="K64" s="16">
        <v>0</v>
      </c>
    </row>
    <row r="65" spans="1:11" ht="15">
      <c r="A65" s="14" t="s">
        <v>19</v>
      </c>
      <c r="B65" s="13">
        <v>19</v>
      </c>
      <c r="C65" s="26">
        <f t="shared" si="1"/>
        <v>0.8158151345730003</v>
      </c>
      <c r="D65" s="13">
        <v>15</v>
      </c>
      <c r="E65" s="26">
        <f t="shared" si="2"/>
        <v>0.6436726761378094</v>
      </c>
      <c r="F65" s="15">
        <f>(C65*100/E65)-100</f>
        <v>26.743788390721633</v>
      </c>
      <c r="G65" s="13">
        <v>5</v>
      </c>
      <c r="H65" s="17">
        <f t="shared" si="3"/>
        <v>1.5783177027270174</v>
      </c>
      <c r="I65" s="13">
        <v>0</v>
      </c>
      <c r="J65" s="17">
        <f t="shared" si="4"/>
        <v>0</v>
      </c>
      <c r="K65" s="15">
        <v>100</v>
      </c>
    </row>
    <row r="66" spans="1:11" ht="15">
      <c r="A66" s="14" t="s">
        <v>20</v>
      </c>
      <c r="B66" s="13">
        <v>1</v>
      </c>
      <c r="C66" s="26">
        <f t="shared" si="1"/>
        <v>0.04293763866173685</v>
      </c>
      <c r="D66" s="13">
        <v>0</v>
      </c>
      <c r="E66" s="26">
        <f t="shared" si="2"/>
        <v>0</v>
      </c>
      <c r="F66" s="16">
        <v>100</v>
      </c>
      <c r="G66" s="13">
        <v>1</v>
      </c>
      <c r="H66" s="17">
        <f t="shared" si="3"/>
        <v>0.31566354054540346</v>
      </c>
      <c r="I66" s="13">
        <v>0</v>
      </c>
      <c r="J66" s="17">
        <f t="shared" si="4"/>
        <v>0</v>
      </c>
      <c r="K66" s="16">
        <v>100</v>
      </c>
    </row>
    <row r="67" spans="1:11" ht="15">
      <c r="A67" s="14" t="s">
        <v>21</v>
      </c>
      <c r="B67" s="13">
        <v>0</v>
      </c>
      <c r="C67" s="26">
        <f t="shared" si="1"/>
        <v>0</v>
      </c>
      <c r="D67" s="13">
        <v>3</v>
      </c>
      <c r="E67" s="26">
        <f t="shared" si="2"/>
        <v>0.1287345352275619</v>
      </c>
      <c r="F67" s="15">
        <v>0</v>
      </c>
      <c r="G67" s="13">
        <v>0</v>
      </c>
      <c r="H67" s="17">
        <f t="shared" si="3"/>
        <v>0</v>
      </c>
      <c r="I67" s="13">
        <v>0</v>
      </c>
      <c r="J67" s="17">
        <f t="shared" si="4"/>
        <v>0</v>
      </c>
      <c r="K67" s="16">
        <v>0</v>
      </c>
    </row>
    <row r="68" spans="1:11" ht="15">
      <c r="A68" s="14" t="s">
        <v>22</v>
      </c>
      <c r="B68" s="13">
        <v>3276</v>
      </c>
      <c r="C68" s="26">
        <f t="shared" si="1"/>
        <v>140.66370425584992</v>
      </c>
      <c r="D68" s="13">
        <v>2959</v>
      </c>
      <c r="E68" s="26">
        <f t="shared" si="2"/>
        <v>126.97516324611854</v>
      </c>
      <c r="F68" s="15">
        <f>(C68*100/E68)-100</f>
        <v>10.780487033671776</v>
      </c>
      <c r="G68" s="13">
        <v>806</v>
      </c>
      <c r="H68" s="17">
        <f t="shared" si="3"/>
        <v>254.4248136795952</v>
      </c>
      <c r="I68" s="13">
        <v>705</v>
      </c>
      <c r="J68" s="17">
        <f t="shared" si="4"/>
        <v>227.18850200602614</v>
      </c>
      <c r="K68" s="15">
        <f>(H68*100/J68)-100</f>
        <v>11.988419938983796</v>
      </c>
    </row>
    <row r="69" spans="1:11" ht="15">
      <c r="A69" s="14" t="s">
        <v>93</v>
      </c>
      <c r="B69" s="13">
        <v>143</v>
      </c>
      <c r="C69" s="26">
        <f t="shared" si="1"/>
        <v>6.14008232862837</v>
      </c>
      <c r="D69" s="13">
        <v>73</v>
      </c>
      <c r="E69" s="26">
        <f t="shared" si="2"/>
        <v>3.132540357204006</v>
      </c>
      <c r="F69" s="15">
        <f>(C69*100/E69)-100</f>
        <v>96.00967995536982</v>
      </c>
      <c r="G69" s="25">
        <v>32</v>
      </c>
      <c r="H69" s="17">
        <f t="shared" si="3"/>
        <v>10.10123329745291</v>
      </c>
      <c r="I69" s="13">
        <v>19</v>
      </c>
      <c r="J69" s="17">
        <f t="shared" si="4"/>
        <v>6.122810692360988</v>
      </c>
      <c r="K69" s="15">
        <f>(H69*100/J69)-100</f>
        <v>64.97706372100527</v>
      </c>
    </row>
    <row r="70" spans="1:11" ht="15">
      <c r="A70" s="14" t="s">
        <v>117</v>
      </c>
      <c r="B70" s="13">
        <v>772</v>
      </c>
      <c r="C70" s="26">
        <f t="shared" si="1"/>
        <v>33.14785704686085</v>
      </c>
      <c r="D70" s="13">
        <v>625</v>
      </c>
      <c r="E70" s="26">
        <f t="shared" si="2"/>
        <v>26.819694839075396</v>
      </c>
      <c r="F70" s="15">
        <f>(C70*100/E70)-100</f>
        <v>23.5952058580679</v>
      </c>
      <c r="G70" s="13">
        <v>258</v>
      </c>
      <c r="H70" s="17">
        <f t="shared" si="3"/>
        <v>81.44119346071409</v>
      </c>
      <c r="I70" s="13">
        <v>201</v>
      </c>
      <c r="J70" s="17">
        <f t="shared" si="4"/>
        <v>64.77289206129255</v>
      </c>
      <c r="K70" s="15">
        <f>(H70*100/J70)-100</f>
        <v>25.733452481400477</v>
      </c>
    </row>
    <row r="71" spans="1:11" ht="15">
      <c r="A71" s="14" t="s">
        <v>23</v>
      </c>
      <c r="B71" s="13">
        <v>0</v>
      </c>
      <c r="C71" s="26">
        <f aca="true" t="shared" si="9" ref="C71:C119">B71*100000/2328959</f>
        <v>0</v>
      </c>
      <c r="D71" s="13">
        <v>0</v>
      </c>
      <c r="E71" s="26">
        <f t="shared" si="2"/>
        <v>0</v>
      </c>
      <c r="F71" s="15">
        <v>0</v>
      </c>
      <c r="G71" s="13">
        <v>0</v>
      </c>
      <c r="H71" s="17">
        <f aca="true" t="shared" si="10" ref="H71:H119">G71*100000/316793</f>
        <v>0</v>
      </c>
      <c r="I71" s="13">
        <v>0</v>
      </c>
      <c r="J71" s="17">
        <f t="shared" si="4"/>
        <v>0</v>
      </c>
      <c r="K71" s="16">
        <v>0</v>
      </c>
    </row>
    <row r="72" spans="1:11" ht="15">
      <c r="A72" s="14" t="s">
        <v>24</v>
      </c>
      <c r="B72" s="13">
        <v>0</v>
      </c>
      <c r="C72" s="26">
        <f t="shared" si="9"/>
        <v>0</v>
      </c>
      <c r="D72" s="13">
        <v>3</v>
      </c>
      <c r="E72" s="26">
        <f aca="true" t="shared" si="11" ref="E72:E119">D72*100000/2330377</f>
        <v>0.1287345352275619</v>
      </c>
      <c r="F72" s="16">
        <v>0</v>
      </c>
      <c r="G72" s="13">
        <v>0</v>
      </c>
      <c r="H72" s="17">
        <f t="shared" si="10"/>
        <v>0</v>
      </c>
      <c r="I72" s="13">
        <v>0</v>
      </c>
      <c r="J72" s="17">
        <f aca="true" t="shared" si="12" ref="J72:J119">I72*100000/310315</f>
        <v>0</v>
      </c>
      <c r="K72" s="16">
        <v>0</v>
      </c>
    </row>
    <row r="73" spans="1:11" ht="15">
      <c r="A73" s="14" t="s">
        <v>25</v>
      </c>
      <c r="B73" s="13">
        <v>0</v>
      </c>
      <c r="C73" s="26">
        <f t="shared" si="9"/>
        <v>0</v>
      </c>
      <c r="D73" s="13">
        <v>0</v>
      </c>
      <c r="E73" s="26">
        <f t="shared" si="11"/>
        <v>0</v>
      </c>
      <c r="F73" s="15">
        <v>0</v>
      </c>
      <c r="G73" s="13">
        <v>0</v>
      </c>
      <c r="H73" s="17">
        <f t="shared" si="10"/>
        <v>0</v>
      </c>
      <c r="I73" s="13">
        <v>0</v>
      </c>
      <c r="J73" s="17">
        <f t="shared" si="12"/>
        <v>0</v>
      </c>
      <c r="K73" s="16">
        <v>0</v>
      </c>
    </row>
    <row r="74" spans="1:11" ht="15">
      <c r="A74" s="14" t="s">
        <v>26</v>
      </c>
      <c r="B74" s="13">
        <v>0</v>
      </c>
      <c r="C74" s="26">
        <f t="shared" si="9"/>
        <v>0</v>
      </c>
      <c r="D74" s="13">
        <v>2</v>
      </c>
      <c r="E74" s="26">
        <f t="shared" si="11"/>
        <v>0.08582302348504126</v>
      </c>
      <c r="F74" s="15">
        <v>0</v>
      </c>
      <c r="G74" s="13">
        <v>0</v>
      </c>
      <c r="H74" s="17">
        <f t="shared" si="10"/>
        <v>0</v>
      </c>
      <c r="I74" s="13">
        <v>0</v>
      </c>
      <c r="J74" s="17">
        <f t="shared" si="12"/>
        <v>0</v>
      </c>
      <c r="K74" s="16">
        <v>0</v>
      </c>
    </row>
    <row r="75" spans="1:11" ht="15">
      <c r="A75" s="14" t="s">
        <v>27</v>
      </c>
      <c r="B75" s="13">
        <v>231</v>
      </c>
      <c r="C75" s="26">
        <f t="shared" si="9"/>
        <v>9.918594530861213</v>
      </c>
      <c r="D75" s="13">
        <v>277</v>
      </c>
      <c r="E75" s="26">
        <f t="shared" si="11"/>
        <v>11.886488752678215</v>
      </c>
      <c r="F75" s="15">
        <f>(C75*100/E75)-100</f>
        <v>-16.555723584675945</v>
      </c>
      <c r="G75" s="13">
        <v>143</v>
      </c>
      <c r="H75" s="17">
        <f t="shared" si="10"/>
        <v>45.139886297992696</v>
      </c>
      <c r="I75" s="13">
        <v>174</v>
      </c>
      <c r="J75" s="17">
        <f t="shared" si="12"/>
        <v>56.07205581425326</v>
      </c>
      <c r="K75" s="15">
        <f>(H75*100/J75)-100</f>
        <v>-19.496644732404576</v>
      </c>
    </row>
    <row r="76" spans="1:11" ht="15">
      <c r="A76" s="14" t="s">
        <v>28</v>
      </c>
      <c r="B76" s="13">
        <v>0</v>
      </c>
      <c r="C76" s="26">
        <f t="shared" si="9"/>
        <v>0</v>
      </c>
      <c r="D76" s="13">
        <v>0</v>
      </c>
      <c r="E76" s="26">
        <f t="shared" si="11"/>
        <v>0</v>
      </c>
      <c r="F76" s="15">
        <v>0</v>
      </c>
      <c r="G76" s="13">
        <v>0</v>
      </c>
      <c r="H76" s="17">
        <f t="shared" si="10"/>
        <v>0</v>
      </c>
      <c r="I76" s="13">
        <v>0</v>
      </c>
      <c r="J76" s="17">
        <f t="shared" si="12"/>
        <v>0</v>
      </c>
      <c r="K76" s="16">
        <v>0</v>
      </c>
    </row>
    <row r="77" spans="1:11" ht="15">
      <c r="A77" s="14" t="s">
        <v>29</v>
      </c>
      <c r="B77" s="13">
        <v>0</v>
      </c>
      <c r="C77" s="26">
        <f t="shared" si="9"/>
        <v>0</v>
      </c>
      <c r="D77" s="13">
        <v>5</v>
      </c>
      <c r="E77" s="26">
        <f t="shared" si="11"/>
        <v>0.21455755871260315</v>
      </c>
      <c r="F77" s="15">
        <f aca="true" t="shared" si="13" ref="F77:F91">(C77*100/E77)-100</f>
        <v>-100</v>
      </c>
      <c r="G77" s="13">
        <v>0</v>
      </c>
      <c r="H77" s="17">
        <f t="shared" si="10"/>
        <v>0</v>
      </c>
      <c r="I77" s="13">
        <v>0</v>
      </c>
      <c r="J77" s="17">
        <f t="shared" si="12"/>
        <v>0</v>
      </c>
      <c r="K77" s="16">
        <v>0</v>
      </c>
    </row>
    <row r="78" spans="1:11" ht="15">
      <c r="A78" s="21" t="s">
        <v>94</v>
      </c>
      <c r="B78" s="13">
        <v>124</v>
      </c>
      <c r="C78" s="26">
        <f t="shared" si="9"/>
        <v>5.32426719405537</v>
      </c>
      <c r="D78" s="13">
        <v>131</v>
      </c>
      <c r="E78" s="26">
        <f t="shared" si="11"/>
        <v>5.621408038270203</v>
      </c>
      <c r="F78" s="15">
        <f t="shared" si="13"/>
        <v>-5.285879306250607</v>
      </c>
      <c r="G78" s="13">
        <v>87</v>
      </c>
      <c r="H78" s="17">
        <f t="shared" si="10"/>
        <v>27.4627280274501</v>
      </c>
      <c r="I78" s="13">
        <v>76</v>
      </c>
      <c r="J78" s="17">
        <f t="shared" si="12"/>
        <v>24.491242769443954</v>
      </c>
      <c r="K78" s="15">
        <f>(H78*100/J78)-100</f>
        <v>12.132847997870769</v>
      </c>
    </row>
    <row r="79" spans="1:11" ht="33.75">
      <c r="A79" s="19" t="s">
        <v>95</v>
      </c>
      <c r="B79" s="13">
        <v>358</v>
      </c>
      <c r="C79" s="26">
        <f t="shared" si="9"/>
        <v>15.371674640901793</v>
      </c>
      <c r="D79" s="13">
        <v>399</v>
      </c>
      <c r="E79" s="26">
        <f t="shared" si="11"/>
        <v>17.12169318526573</v>
      </c>
      <c r="F79" s="15">
        <f t="shared" si="13"/>
        <v>-10.221060063556891</v>
      </c>
      <c r="G79" s="13">
        <v>3</v>
      </c>
      <c r="H79" s="17">
        <f t="shared" si="10"/>
        <v>0.9469906216362104</v>
      </c>
      <c r="I79" s="13">
        <v>6</v>
      </c>
      <c r="J79" s="17">
        <f t="shared" si="12"/>
        <v>1.933519166008733</v>
      </c>
      <c r="K79" s="15">
        <f>(H79*100/J79)-100</f>
        <v>-51.022434207826564</v>
      </c>
    </row>
    <row r="80" spans="1:11" ht="15">
      <c r="A80" s="14" t="s">
        <v>96</v>
      </c>
      <c r="B80" s="13">
        <v>343</v>
      </c>
      <c r="C80" s="26">
        <f t="shared" si="9"/>
        <v>14.72761006097574</v>
      </c>
      <c r="D80" s="13">
        <v>362</v>
      </c>
      <c r="E80" s="26">
        <f t="shared" si="11"/>
        <v>15.533967250792468</v>
      </c>
      <c r="F80" s="15">
        <f t="shared" si="13"/>
        <v>-5.190928864457291</v>
      </c>
      <c r="G80" s="13">
        <v>2</v>
      </c>
      <c r="H80" s="17">
        <f t="shared" si="10"/>
        <v>0.6313270810908069</v>
      </c>
      <c r="I80" s="13">
        <v>4</v>
      </c>
      <c r="J80" s="17">
        <f t="shared" si="12"/>
        <v>1.2890127773391553</v>
      </c>
      <c r="K80" s="15">
        <f>(H80*100/J80)-100</f>
        <v>-51.02243420782656</v>
      </c>
    </row>
    <row r="81" spans="1:11" ht="22.5">
      <c r="A81" s="19" t="s">
        <v>107</v>
      </c>
      <c r="B81" s="25">
        <v>159</v>
      </c>
      <c r="C81" s="26">
        <f t="shared" si="9"/>
        <v>6.82708454721616</v>
      </c>
      <c r="D81" s="13">
        <v>151</v>
      </c>
      <c r="E81" s="26">
        <f t="shared" si="11"/>
        <v>6.4796382731206155</v>
      </c>
      <c r="F81" s="15">
        <f t="shared" si="13"/>
        <v>5.362124542304315</v>
      </c>
      <c r="G81" s="13">
        <v>0</v>
      </c>
      <c r="H81" s="17">
        <f t="shared" si="10"/>
        <v>0</v>
      </c>
      <c r="I81" s="13">
        <v>0</v>
      </c>
      <c r="J81" s="17">
        <f t="shared" si="12"/>
        <v>0</v>
      </c>
      <c r="K81" s="15">
        <v>0</v>
      </c>
    </row>
    <row r="82" spans="1:11" ht="15">
      <c r="A82" s="14" t="s">
        <v>30</v>
      </c>
      <c r="B82" s="13">
        <v>166</v>
      </c>
      <c r="C82" s="26">
        <f t="shared" si="9"/>
        <v>7.127648017848317</v>
      </c>
      <c r="D82" s="13">
        <v>154</v>
      </c>
      <c r="E82" s="26">
        <f t="shared" si="11"/>
        <v>6.608372808348177</v>
      </c>
      <c r="F82" s="15">
        <f t="shared" si="13"/>
        <v>7.857837694086427</v>
      </c>
      <c r="G82" s="13">
        <v>2</v>
      </c>
      <c r="H82" s="17">
        <f t="shared" si="10"/>
        <v>0.6313270810908069</v>
      </c>
      <c r="I82" s="13">
        <v>0</v>
      </c>
      <c r="J82" s="17">
        <f t="shared" si="12"/>
        <v>0</v>
      </c>
      <c r="K82" s="15">
        <v>100</v>
      </c>
    </row>
    <row r="83" spans="1:11" ht="15">
      <c r="A83" s="14" t="s">
        <v>97</v>
      </c>
      <c r="B83" s="13">
        <v>67</v>
      </c>
      <c r="C83" s="26">
        <f t="shared" si="9"/>
        <v>2.8768217903363693</v>
      </c>
      <c r="D83" s="13">
        <v>65</v>
      </c>
      <c r="E83" s="26">
        <f t="shared" si="11"/>
        <v>2.789248263263841</v>
      </c>
      <c r="F83" s="15">
        <f t="shared" si="13"/>
        <v>3.1396820507491867</v>
      </c>
      <c r="G83" s="13">
        <v>0</v>
      </c>
      <c r="H83" s="17">
        <f t="shared" si="10"/>
        <v>0</v>
      </c>
      <c r="I83" s="13">
        <v>0</v>
      </c>
      <c r="J83" s="17">
        <f t="shared" si="12"/>
        <v>0</v>
      </c>
      <c r="K83" s="16">
        <v>0</v>
      </c>
    </row>
    <row r="84" spans="1:11" ht="45">
      <c r="A84" s="19" t="s">
        <v>113</v>
      </c>
      <c r="B84" s="13">
        <v>304</v>
      </c>
      <c r="C84" s="26">
        <f t="shared" si="9"/>
        <v>13.053042153168004</v>
      </c>
      <c r="D84" s="13">
        <v>118</v>
      </c>
      <c r="E84" s="26">
        <f t="shared" si="11"/>
        <v>5.063558385617434</v>
      </c>
      <c r="F84" s="15">
        <f t="shared" si="13"/>
        <v>157.7839763879084</v>
      </c>
      <c r="G84" s="13">
        <v>0</v>
      </c>
      <c r="H84" s="17">
        <f t="shared" si="10"/>
        <v>0</v>
      </c>
      <c r="I84" s="13">
        <v>2</v>
      </c>
      <c r="J84" s="17">
        <f t="shared" si="12"/>
        <v>0.6445063886695777</v>
      </c>
      <c r="K84" s="15">
        <f aca="true" t="shared" si="14" ref="K84:K92">(H84*100/J84)-100</f>
        <v>-100</v>
      </c>
    </row>
    <row r="85" spans="1:11" ht="33.75">
      <c r="A85" s="19" t="s">
        <v>98</v>
      </c>
      <c r="B85" s="13">
        <v>152167</v>
      </c>
      <c r="C85" s="26">
        <f t="shared" si="9"/>
        <v>6533.6916622405115</v>
      </c>
      <c r="D85" s="13">
        <v>141464</v>
      </c>
      <c r="E85" s="26">
        <f t="shared" si="11"/>
        <v>6070.434097143939</v>
      </c>
      <c r="F85" s="15">
        <f t="shared" si="13"/>
        <v>7.6313745884257145</v>
      </c>
      <c r="G85" s="13">
        <v>95110</v>
      </c>
      <c r="H85" s="17">
        <f t="shared" si="10"/>
        <v>30022.759341273322</v>
      </c>
      <c r="I85" s="13">
        <v>85874</v>
      </c>
      <c r="J85" s="17">
        <f t="shared" si="12"/>
        <v>27673.17081030566</v>
      </c>
      <c r="K85" s="15">
        <f t="shared" si="14"/>
        <v>8.490492640231395</v>
      </c>
    </row>
    <row r="86" spans="1:11" ht="22.5">
      <c r="A86" s="19" t="s">
        <v>99</v>
      </c>
      <c r="B86" s="13">
        <v>151766</v>
      </c>
      <c r="C86" s="26">
        <f t="shared" si="9"/>
        <v>6516.473669137155</v>
      </c>
      <c r="D86" s="13">
        <v>141272</v>
      </c>
      <c r="E86" s="26">
        <f t="shared" si="11"/>
        <v>6062.195086889375</v>
      </c>
      <c r="F86" s="15">
        <f t="shared" si="13"/>
        <v>7.493631856722033</v>
      </c>
      <c r="G86" s="13">
        <v>94882</v>
      </c>
      <c r="H86" s="17">
        <f t="shared" si="10"/>
        <v>29950.78805402897</v>
      </c>
      <c r="I86" s="13">
        <v>85785</v>
      </c>
      <c r="J86" s="17">
        <f t="shared" si="12"/>
        <v>27644.49027600986</v>
      </c>
      <c r="K86" s="15">
        <f t="shared" si="14"/>
        <v>8.342703211353964</v>
      </c>
    </row>
    <row r="87" spans="1:11" ht="15">
      <c r="A87" s="14" t="s">
        <v>31</v>
      </c>
      <c r="B87" s="13">
        <v>401</v>
      </c>
      <c r="C87" s="26">
        <f t="shared" si="9"/>
        <v>17.217993103356477</v>
      </c>
      <c r="D87" s="13">
        <v>192</v>
      </c>
      <c r="E87" s="26">
        <f t="shared" si="11"/>
        <v>8.239010254563961</v>
      </c>
      <c r="F87" s="15">
        <f t="shared" si="13"/>
        <v>108.98132871989873</v>
      </c>
      <c r="G87" s="13">
        <v>228</v>
      </c>
      <c r="H87" s="17">
        <f t="shared" si="10"/>
        <v>71.97128724435198</v>
      </c>
      <c r="I87" s="13">
        <v>89</v>
      </c>
      <c r="J87" s="17">
        <f t="shared" si="12"/>
        <v>28.680534295796207</v>
      </c>
      <c r="K87" s="15">
        <f t="shared" si="14"/>
        <v>150.94123596888863</v>
      </c>
    </row>
    <row r="88" spans="1:11" ht="15">
      <c r="A88" s="14" t="s">
        <v>108</v>
      </c>
      <c r="B88" s="13">
        <v>3087</v>
      </c>
      <c r="C88" s="26">
        <f t="shared" si="9"/>
        <v>132.54849054878167</v>
      </c>
      <c r="D88" s="13">
        <v>3956</v>
      </c>
      <c r="E88" s="26">
        <f t="shared" si="11"/>
        <v>169.7579404534116</v>
      </c>
      <c r="F88" s="15">
        <f t="shared" si="13"/>
        <v>-21.91912190101158</v>
      </c>
      <c r="G88" s="13">
        <v>1031</v>
      </c>
      <c r="H88" s="17">
        <f t="shared" si="10"/>
        <v>325.449110302311</v>
      </c>
      <c r="I88" s="13">
        <v>1462</v>
      </c>
      <c r="J88" s="17">
        <f t="shared" si="12"/>
        <v>471.1341701174613</v>
      </c>
      <c r="K88" s="15">
        <f t="shared" si="14"/>
        <v>-30.92220200857618</v>
      </c>
    </row>
    <row r="89" spans="1:11" ht="15">
      <c r="A89" s="14" t="s">
        <v>109</v>
      </c>
      <c r="B89" s="13">
        <v>24</v>
      </c>
      <c r="C89" s="26">
        <f t="shared" si="9"/>
        <v>1.0305033278816844</v>
      </c>
      <c r="D89" s="13">
        <v>34</v>
      </c>
      <c r="E89" s="26">
        <f t="shared" si="11"/>
        <v>1.4589913992457015</v>
      </c>
      <c r="F89" s="15">
        <f t="shared" si="13"/>
        <v>-29.368786655325408</v>
      </c>
      <c r="G89" s="13">
        <v>20</v>
      </c>
      <c r="H89" s="17">
        <f t="shared" si="10"/>
        <v>6.31327081090807</v>
      </c>
      <c r="I89" s="13">
        <v>32</v>
      </c>
      <c r="J89" s="17">
        <f t="shared" si="12"/>
        <v>10.312102218713243</v>
      </c>
      <c r="K89" s="15">
        <f t="shared" si="14"/>
        <v>-38.7780427597832</v>
      </c>
    </row>
    <row r="90" spans="1:11" ht="15">
      <c r="A90" s="14" t="s">
        <v>110</v>
      </c>
      <c r="B90" s="13">
        <v>664</v>
      </c>
      <c r="C90" s="26">
        <f t="shared" si="9"/>
        <v>28.51059207139327</v>
      </c>
      <c r="D90" s="13">
        <v>1361</v>
      </c>
      <c r="E90" s="26">
        <f t="shared" si="11"/>
        <v>58.40256748157058</v>
      </c>
      <c r="F90" s="15">
        <f t="shared" si="13"/>
        <v>-51.182639221486234</v>
      </c>
      <c r="G90" s="13">
        <v>125</v>
      </c>
      <c r="H90" s="17">
        <f t="shared" si="10"/>
        <v>39.45794256817543</v>
      </c>
      <c r="I90" s="13">
        <v>380</v>
      </c>
      <c r="J90" s="17">
        <f t="shared" si="12"/>
        <v>122.45621384721976</v>
      </c>
      <c r="K90" s="15">
        <f t="shared" si="14"/>
        <v>-67.77791724199116</v>
      </c>
    </row>
    <row r="91" spans="1:11" ht="22.5">
      <c r="A91" s="19" t="s">
        <v>111</v>
      </c>
      <c r="B91" s="13">
        <v>58</v>
      </c>
      <c r="C91" s="26">
        <f t="shared" si="9"/>
        <v>2.4903830423807376</v>
      </c>
      <c r="D91" s="13">
        <v>125</v>
      </c>
      <c r="E91" s="26">
        <f t="shared" si="11"/>
        <v>5.363938967815079</v>
      </c>
      <c r="F91" s="15">
        <f t="shared" si="13"/>
        <v>-53.571749094767235</v>
      </c>
      <c r="G91" s="13">
        <v>6</v>
      </c>
      <c r="H91" s="17">
        <f t="shared" si="10"/>
        <v>1.8939812432724208</v>
      </c>
      <c r="I91" s="13">
        <v>28</v>
      </c>
      <c r="J91" s="17">
        <f t="shared" si="12"/>
        <v>9.023089441374088</v>
      </c>
      <c r="K91" s="15">
        <f t="shared" si="14"/>
        <v>-79.0096146604971</v>
      </c>
    </row>
    <row r="92" spans="1:11" ht="15">
      <c r="A92" s="14" t="s">
        <v>100</v>
      </c>
      <c r="B92" s="13">
        <v>1</v>
      </c>
      <c r="C92" s="26">
        <f t="shared" si="9"/>
        <v>0.04293763866173685</v>
      </c>
      <c r="D92" s="13">
        <v>1</v>
      </c>
      <c r="E92" s="26">
        <f t="shared" si="11"/>
        <v>0.04291151174252063</v>
      </c>
      <c r="F92" s="15">
        <v>0</v>
      </c>
      <c r="G92" s="13">
        <v>0</v>
      </c>
      <c r="H92" s="17">
        <f t="shared" si="10"/>
        <v>0</v>
      </c>
      <c r="I92" s="13">
        <v>1</v>
      </c>
      <c r="J92" s="17">
        <f t="shared" si="12"/>
        <v>0.32225319433478883</v>
      </c>
      <c r="K92" s="15">
        <f t="shared" si="14"/>
        <v>-100</v>
      </c>
    </row>
    <row r="93" spans="1:11" ht="15">
      <c r="A93" s="14" t="s">
        <v>101</v>
      </c>
      <c r="B93" s="13">
        <v>20</v>
      </c>
      <c r="C93" s="26">
        <f t="shared" si="9"/>
        <v>0.8587527732347371</v>
      </c>
      <c r="D93" s="13">
        <v>12</v>
      </c>
      <c r="E93" s="26">
        <f t="shared" si="11"/>
        <v>0.5149381409102476</v>
      </c>
      <c r="F93" s="15">
        <f>(C93*100/E93)-100</f>
        <v>66.76814261937056</v>
      </c>
      <c r="G93" s="13">
        <v>6</v>
      </c>
      <c r="H93" s="17">
        <f t="shared" si="10"/>
        <v>1.8939812432724208</v>
      </c>
      <c r="I93" s="13">
        <v>4</v>
      </c>
      <c r="J93" s="17">
        <f t="shared" si="12"/>
        <v>1.2890127773391553</v>
      </c>
      <c r="K93" s="15">
        <f>(H93*100/J93)-100</f>
        <v>46.93269737652031</v>
      </c>
    </row>
    <row r="94" spans="1:11" ht="15">
      <c r="A94" s="21" t="s">
        <v>32</v>
      </c>
      <c r="B94" s="13">
        <v>154</v>
      </c>
      <c r="C94" s="26">
        <f t="shared" si="9"/>
        <v>6.612396353907475</v>
      </c>
      <c r="D94" s="13">
        <v>270</v>
      </c>
      <c r="E94" s="26">
        <f t="shared" si="11"/>
        <v>11.58610817048057</v>
      </c>
      <c r="F94" s="15">
        <f>(C94*100/E94)-100</f>
        <v>-42.928235636926516</v>
      </c>
      <c r="G94" s="13">
        <v>136</v>
      </c>
      <c r="H94" s="17">
        <f t="shared" si="10"/>
        <v>42.930241514174874</v>
      </c>
      <c r="I94" s="13">
        <v>245</v>
      </c>
      <c r="J94" s="17">
        <f t="shared" si="12"/>
        <v>78.95203261202326</v>
      </c>
      <c r="K94" s="15">
        <f>(H94*100/J94)-100</f>
        <v>-45.62490654909723</v>
      </c>
    </row>
    <row r="95" spans="1:11" ht="15">
      <c r="A95" s="21" t="s">
        <v>33</v>
      </c>
      <c r="B95" s="13">
        <v>38</v>
      </c>
      <c r="C95" s="26">
        <f t="shared" si="9"/>
        <v>1.6316302691460005</v>
      </c>
      <c r="D95" s="13">
        <v>72</v>
      </c>
      <c r="E95" s="26">
        <f t="shared" si="11"/>
        <v>3.0896288454614855</v>
      </c>
      <c r="F95" s="15">
        <f>(C95*100/E95)-100</f>
        <v>-47.190088170532654</v>
      </c>
      <c r="G95" s="13">
        <v>12</v>
      </c>
      <c r="H95" s="17">
        <f t="shared" si="10"/>
        <v>3.7879624865448416</v>
      </c>
      <c r="I95" s="13">
        <v>23</v>
      </c>
      <c r="J95" s="17">
        <f t="shared" si="12"/>
        <v>7.411823469700144</v>
      </c>
      <c r="K95" s="15">
        <f>(H95*100/J95)-100</f>
        <v>-48.892974825558156</v>
      </c>
    </row>
    <row r="96" spans="1:11" ht="15">
      <c r="A96" s="21" t="s">
        <v>34</v>
      </c>
      <c r="B96" s="13">
        <v>1</v>
      </c>
      <c r="C96" s="26">
        <f t="shared" si="9"/>
        <v>0.04293763866173685</v>
      </c>
      <c r="D96" s="13">
        <v>2</v>
      </c>
      <c r="E96" s="26">
        <f t="shared" si="11"/>
        <v>0.08582302348504126</v>
      </c>
      <c r="F96" s="15">
        <f>(C96*100/E96)-100</f>
        <v>-49.96955721418883</v>
      </c>
      <c r="G96" s="13">
        <v>1</v>
      </c>
      <c r="H96" s="17">
        <f t="shared" si="10"/>
        <v>0.31566354054540346</v>
      </c>
      <c r="I96" s="13">
        <v>1</v>
      </c>
      <c r="J96" s="17">
        <f t="shared" si="12"/>
        <v>0.32225319433478883</v>
      </c>
      <c r="K96" s="16">
        <v>0</v>
      </c>
    </row>
    <row r="97" spans="1:11" ht="15">
      <c r="A97" s="14" t="s">
        <v>124</v>
      </c>
      <c r="B97" s="13">
        <v>1</v>
      </c>
      <c r="C97" s="26">
        <f t="shared" si="9"/>
        <v>0.04293763866173685</v>
      </c>
      <c r="D97" s="13">
        <v>1</v>
      </c>
      <c r="E97" s="26">
        <f t="shared" si="11"/>
        <v>0.04291151174252063</v>
      </c>
      <c r="F97" s="22">
        <v>0</v>
      </c>
      <c r="G97" s="13">
        <v>1</v>
      </c>
      <c r="H97" s="17">
        <f t="shared" si="10"/>
        <v>0.31566354054540346</v>
      </c>
      <c r="I97" s="13">
        <v>1</v>
      </c>
      <c r="J97" s="17">
        <f t="shared" si="12"/>
        <v>0.32225319433478883</v>
      </c>
      <c r="K97" s="16"/>
    </row>
    <row r="98" spans="1:11" ht="15">
      <c r="A98" s="14" t="s">
        <v>35</v>
      </c>
      <c r="B98" s="13">
        <v>1</v>
      </c>
      <c r="C98" s="26">
        <f t="shared" si="9"/>
        <v>0.04293763866173685</v>
      </c>
      <c r="D98" s="13">
        <v>0</v>
      </c>
      <c r="E98" s="26">
        <f t="shared" si="11"/>
        <v>0</v>
      </c>
      <c r="F98" s="22">
        <v>100</v>
      </c>
      <c r="G98" s="13">
        <v>0</v>
      </c>
      <c r="H98" s="17">
        <f t="shared" si="10"/>
        <v>0</v>
      </c>
      <c r="I98" s="13">
        <v>0</v>
      </c>
      <c r="J98" s="17">
        <f t="shared" si="12"/>
        <v>0</v>
      </c>
      <c r="K98" s="16">
        <v>0</v>
      </c>
    </row>
    <row r="99" spans="1:11" ht="15">
      <c r="A99" s="14" t="s">
        <v>36</v>
      </c>
      <c r="B99" s="13">
        <v>0</v>
      </c>
      <c r="C99" s="26">
        <f t="shared" si="9"/>
        <v>0</v>
      </c>
      <c r="D99" s="13">
        <v>0</v>
      </c>
      <c r="E99" s="26">
        <f t="shared" si="11"/>
        <v>0</v>
      </c>
      <c r="F99" s="23">
        <v>0</v>
      </c>
      <c r="G99" s="13">
        <v>0</v>
      </c>
      <c r="H99" s="17">
        <f t="shared" si="10"/>
        <v>0</v>
      </c>
      <c r="I99" s="13">
        <v>0</v>
      </c>
      <c r="J99" s="17">
        <f t="shared" si="12"/>
        <v>0</v>
      </c>
      <c r="K99" s="16">
        <v>0</v>
      </c>
    </row>
    <row r="100" spans="1:11" ht="15">
      <c r="A100" s="14" t="s">
        <v>102</v>
      </c>
      <c r="B100" s="13">
        <v>0</v>
      </c>
      <c r="C100" s="26">
        <f t="shared" si="9"/>
        <v>0</v>
      </c>
      <c r="D100" s="13">
        <v>0</v>
      </c>
      <c r="E100" s="26">
        <f t="shared" si="11"/>
        <v>0</v>
      </c>
      <c r="F100" s="15">
        <v>0</v>
      </c>
      <c r="G100" s="13">
        <v>0</v>
      </c>
      <c r="H100" s="17">
        <f t="shared" si="10"/>
        <v>0</v>
      </c>
      <c r="I100" s="13">
        <v>0</v>
      </c>
      <c r="J100" s="17">
        <f t="shared" si="12"/>
        <v>0</v>
      </c>
      <c r="K100" s="15">
        <v>0</v>
      </c>
    </row>
    <row r="101" spans="1:11" ht="15">
      <c r="A101" s="27" t="s">
        <v>37</v>
      </c>
      <c r="B101" s="13">
        <v>91</v>
      </c>
      <c r="C101" s="26">
        <f t="shared" si="9"/>
        <v>3.9073251182180537</v>
      </c>
      <c r="D101" s="13">
        <v>84</v>
      </c>
      <c r="E101" s="26">
        <f t="shared" si="11"/>
        <v>3.604566986371733</v>
      </c>
      <c r="F101" s="15">
        <f>(C101*100/E101)-100</f>
        <v>8.39929270259087</v>
      </c>
      <c r="G101" s="13">
        <v>79</v>
      </c>
      <c r="H101" s="17">
        <f t="shared" si="10"/>
        <v>24.937419703086874</v>
      </c>
      <c r="I101" s="13">
        <v>69</v>
      </c>
      <c r="J101" s="17">
        <f t="shared" si="12"/>
        <v>22.23547040910043</v>
      </c>
      <c r="K101" s="15">
        <f>(H101*100/J101)-100</f>
        <v>12.151527466136287</v>
      </c>
    </row>
    <row r="102" spans="1:11" ht="15">
      <c r="A102" s="14" t="s">
        <v>38</v>
      </c>
      <c r="B102" s="13">
        <v>0</v>
      </c>
      <c r="C102" s="26">
        <f t="shared" si="9"/>
        <v>0</v>
      </c>
      <c r="D102" s="13">
        <v>0</v>
      </c>
      <c r="E102" s="26">
        <f t="shared" si="11"/>
        <v>0</v>
      </c>
      <c r="F102" s="22">
        <v>0</v>
      </c>
      <c r="G102" s="13">
        <v>0</v>
      </c>
      <c r="H102" s="17">
        <f t="shared" si="10"/>
        <v>0</v>
      </c>
      <c r="I102" s="13">
        <v>0</v>
      </c>
      <c r="J102" s="17">
        <f t="shared" si="12"/>
        <v>0</v>
      </c>
      <c r="K102" s="16">
        <v>0</v>
      </c>
    </row>
    <row r="103" spans="1:11" ht="15">
      <c r="A103" s="14" t="s">
        <v>39</v>
      </c>
      <c r="B103" s="13">
        <v>21</v>
      </c>
      <c r="C103" s="26">
        <f t="shared" si="9"/>
        <v>0.9016904118964739</v>
      </c>
      <c r="D103" s="13">
        <v>6</v>
      </c>
      <c r="E103" s="26">
        <f t="shared" si="11"/>
        <v>0.2574690704551238</v>
      </c>
      <c r="F103" s="15">
        <f>(C103*100/E103)-100</f>
        <v>250.2130995006782</v>
      </c>
      <c r="G103" s="13">
        <v>0</v>
      </c>
      <c r="H103" s="17">
        <f t="shared" si="10"/>
        <v>0</v>
      </c>
      <c r="I103" s="13">
        <v>1</v>
      </c>
      <c r="J103" s="17">
        <f t="shared" si="12"/>
        <v>0.32225319433478883</v>
      </c>
      <c r="K103" s="15">
        <f>(H103*100/J103)-100</f>
        <v>-100</v>
      </c>
    </row>
    <row r="104" spans="1:11" ht="15">
      <c r="A104" s="14" t="s">
        <v>40</v>
      </c>
      <c r="B104" s="13">
        <v>0</v>
      </c>
      <c r="C104" s="26">
        <f t="shared" si="9"/>
        <v>0</v>
      </c>
      <c r="D104" s="13">
        <v>0</v>
      </c>
      <c r="E104" s="26">
        <f t="shared" si="11"/>
        <v>0</v>
      </c>
      <c r="F104" s="23">
        <v>0</v>
      </c>
      <c r="G104" s="13">
        <v>0</v>
      </c>
      <c r="H104" s="17">
        <f t="shared" si="10"/>
        <v>0</v>
      </c>
      <c r="I104" s="13">
        <v>0</v>
      </c>
      <c r="J104" s="17">
        <f t="shared" si="12"/>
        <v>0</v>
      </c>
      <c r="K104" s="16">
        <v>0</v>
      </c>
    </row>
    <row r="105" spans="1:11" ht="15">
      <c r="A105" s="14" t="s">
        <v>103</v>
      </c>
      <c r="B105" s="13">
        <v>0</v>
      </c>
      <c r="C105" s="26">
        <f t="shared" si="9"/>
        <v>0</v>
      </c>
      <c r="D105" s="13">
        <v>0</v>
      </c>
      <c r="E105" s="26">
        <f t="shared" si="11"/>
        <v>0</v>
      </c>
      <c r="F105" s="15">
        <v>0</v>
      </c>
      <c r="G105" s="13">
        <v>0</v>
      </c>
      <c r="H105" s="17">
        <f t="shared" si="10"/>
        <v>0</v>
      </c>
      <c r="I105" s="13">
        <v>0</v>
      </c>
      <c r="J105" s="17">
        <f t="shared" si="12"/>
        <v>0</v>
      </c>
      <c r="K105" s="15">
        <v>0</v>
      </c>
    </row>
    <row r="106" spans="1:11" ht="15">
      <c r="A106" s="14" t="s">
        <v>41</v>
      </c>
      <c r="B106" s="13">
        <v>20</v>
      </c>
      <c r="C106" s="26">
        <f t="shared" si="9"/>
        <v>0.8587527732347371</v>
      </c>
      <c r="D106" s="13">
        <v>19</v>
      </c>
      <c r="E106" s="26">
        <f t="shared" si="11"/>
        <v>0.815318723107892</v>
      </c>
      <c r="F106" s="15">
        <f>(C106*100/E106)-100</f>
        <v>5.327247970128781</v>
      </c>
      <c r="G106" s="13">
        <v>10</v>
      </c>
      <c r="H106" s="17">
        <f t="shared" si="10"/>
        <v>3.156635405454035</v>
      </c>
      <c r="I106" s="13">
        <v>13</v>
      </c>
      <c r="J106" s="17">
        <f t="shared" si="12"/>
        <v>4.189291526352255</v>
      </c>
      <c r="K106" s="15">
        <f>(H106*100/J106)-100</f>
        <v>-24.64989878127163</v>
      </c>
    </row>
    <row r="107" spans="1:11" ht="15">
      <c r="A107" s="14" t="s">
        <v>42</v>
      </c>
      <c r="B107" s="13">
        <v>0</v>
      </c>
      <c r="C107" s="26">
        <f t="shared" si="9"/>
        <v>0</v>
      </c>
      <c r="D107" s="13">
        <v>0</v>
      </c>
      <c r="E107" s="26">
        <f t="shared" si="11"/>
        <v>0</v>
      </c>
      <c r="F107" s="15">
        <v>0</v>
      </c>
      <c r="G107" s="13">
        <v>0</v>
      </c>
      <c r="H107" s="17">
        <f t="shared" si="10"/>
        <v>0</v>
      </c>
      <c r="I107" s="13">
        <v>0</v>
      </c>
      <c r="J107" s="17">
        <f t="shared" si="12"/>
        <v>0</v>
      </c>
      <c r="K107" s="15">
        <v>0</v>
      </c>
    </row>
    <row r="108" spans="1:11" ht="15">
      <c r="A108" s="14" t="s">
        <v>43</v>
      </c>
      <c r="B108" s="13">
        <v>809</v>
      </c>
      <c r="C108" s="26">
        <f t="shared" si="9"/>
        <v>34.73654967734512</v>
      </c>
      <c r="D108" s="13">
        <v>989</v>
      </c>
      <c r="E108" s="26">
        <f t="shared" si="11"/>
        <v>42.4394851133529</v>
      </c>
      <c r="F108" s="15">
        <f>(C108*100/E108)-100</f>
        <v>-18.1503979500076</v>
      </c>
      <c r="G108" s="13">
        <v>784</v>
      </c>
      <c r="H108" s="17">
        <f t="shared" si="10"/>
        <v>247.4802157875963</v>
      </c>
      <c r="I108" s="13">
        <v>930</v>
      </c>
      <c r="J108" s="17">
        <f t="shared" si="12"/>
        <v>299.6954707313536</v>
      </c>
      <c r="K108" s="15">
        <f>(H108*100/J108)-100</f>
        <v>-17.422770793410805</v>
      </c>
    </row>
    <row r="109" spans="1:11" ht="15">
      <c r="A109" s="14" t="s">
        <v>44</v>
      </c>
      <c r="B109" s="13">
        <v>0</v>
      </c>
      <c r="C109" s="26">
        <f t="shared" si="9"/>
        <v>0</v>
      </c>
      <c r="D109" s="13">
        <v>0</v>
      </c>
      <c r="E109" s="26">
        <f t="shared" si="11"/>
        <v>0</v>
      </c>
      <c r="F109" s="15">
        <v>0</v>
      </c>
      <c r="G109" s="13">
        <v>0</v>
      </c>
      <c r="H109" s="17">
        <f t="shared" si="10"/>
        <v>0</v>
      </c>
      <c r="I109" s="13">
        <v>0</v>
      </c>
      <c r="J109" s="17">
        <f t="shared" si="12"/>
        <v>0</v>
      </c>
      <c r="K109" s="15">
        <v>0</v>
      </c>
    </row>
    <row r="110" spans="1:11" ht="15">
      <c r="A110" s="14" t="s">
        <v>45</v>
      </c>
      <c r="B110" s="13">
        <v>4</v>
      </c>
      <c r="C110" s="26">
        <f t="shared" si="9"/>
        <v>0.1717505546469474</v>
      </c>
      <c r="D110" s="13">
        <v>3</v>
      </c>
      <c r="E110" s="26">
        <f t="shared" si="11"/>
        <v>0.1287345352275619</v>
      </c>
      <c r="F110" s="15">
        <f>(C110*100/E110)-100</f>
        <v>33.41451409549643</v>
      </c>
      <c r="G110" s="13">
        <v>2</v>
      </c>
      <c r="H110" s="17">
        <f t="shared" si="10"/>
        <v>0.6313270810908069</v>
      </c>
      <c r="I110" s="13">
        <v>2</v>
      </c>
      <c r="J110" s="17">
        <f t="shared" si="12"/>
        <v>0.6445063886695777</v>
      </c>
      <c r="K110" s="15">
        <f>(H110*100/J110)-100</f>
        <v>-2.044868415653113</v>
      </c>
    </row>
    <row r="111" spans="1:11" ht="15">
      <c r="A111" s="14" t="s">
        <v>46</v>
      </c>
      <c r="B111" s="13">
        <v>0</v>
      </c>
      <c r="C111" s="26">
        <f t="shared" si="9"/>
        <v>0</v>
      </c>
      <c r="D111" s="13">
        <v>0</v>
      </c>
      <c r="E111" s="26">
        <f t="shared" si="11"/>
        <v>0</v>
      </c>
      <c r="F111" s="22">
        <v>0</v>
      </c>
      <c r="G111" s="13">
        <v>0</v>
      </c>
      <c r="H111" s="17">
        <f t="shared" si="10"/>
        <v>0</v>
      </c>
      <c r="I111" s="13">
        <v>0</v>
      </c>
      <c r="J111" s="17">
        <f t="shared" si="12"/>
        <v>0</v>
      </c>
      <c r="K111" s="16">
        <v>0</v>
      </c>
    </row>
    <row r="112" spans="1:11" ht="15">
      <c r="A112" s="14" t="s">
        <v>47</v>
      </c>
      <c r="B112" s="13">
        <v>0</v>
      </c>
      <c r="C112" s="26">
        <f t="shared" si="9"/>
        <v>0</v>
      </c>
      <c r="D112" s="13">
        <v>0</v>
      </c>
      <c r="E112" s="26">
        <f t="shared" si="11"/>
        <v>0</v>
      </c>
      <c r="F112" s="22">
        <v>0</v>
      </c>
      <c r="G112" s="13">
        <v>0</v>
      </c>
      <c r="H112" s="17">
        <f t="shared" si="10"/>
        <v>0</v>
      </c>
      <c r="I112" s="13">
        <v>0</v>
      </c>
      <c r="J112" s="17">
        <f t="shared" si="12"/>
        <v>0</v>
      </c>
      <c r="K112" s="15">
        <v>0</v>
      </c>
    </row>
    <row r="113" spans="1:11" ht="15">
      <c r="A113" s="14" t="s">
        <v>48</v>
      </c>
      <c r="B113" s="13">
        <v>1</v>
      </c>
      <c r="C113" s="26">
        <f t="shared" si="9"/>
        <v>0.04293763866173685</v>
      </c>
      <c r="D113" s="13">
        <v>1</v>
      </c>
      <c r="E113" s="26">
        <f t="shared" si="11"/>
        <v>0.04291151174252063</v>
      </c>
      <c r="F113" s="22">
        <v>0</v>
      </c>
      <c r="G113" s="13">
        <v>1</v>
      </c>
      <c r="H113" s="17">
        <f t="shared" si="10"/>
        <v>0.31566354054540346</v>
      </c>
      <c r="I113" s="13">
        <v>0</v>
      </c>
      <c r="J113" s="17">
        <f t="shared" si="12"/>
        <v>0</v>
      </c>
      <c r="K113" s="15">
        <v>100</v>
      </c>
    </row>
    <row r="114" spans="1:11" ht="15">
      <c r="A114" s="14" t="s">
        <v>115</v>
      </c>
      <c r="B114" s="13">
        <v>4</v>
      </c>
      <c r="C114" s="26">
        <f t="shared" si="9"/>
        <v>0.1717505546469474</v>
      </c>
      <c r="D114" s="13">
        <v>3</v>
      </c>
      <c r="E114" s="26">
        <f t="shared" si="11"/>
        <v>0.1287345352275619</v>
      </c>
      <c r="F114" s="15">
        <f>(C114*100/E114)-100</f>
        <v>33.41451409549643</v>
      </c>
      <c r="G114" s="13">
        <v>0</v>
      </c>
      <c r="H114" s="17">
        <f t="shared" si="10"/>
        <v>0</v>
      </c>
      <c r="I114" s="13">
        <v>0</v>
      </c>
      <c r="J114" s="17">
        <f t="shared" si="12"/>
        <v>0</v>
      </c>
      <c r="K114" s="16">
        <v>0</v>
      </c>
    </row>
    <row r="115" spans="1:11" ht="15">
      <c r="A115" s="14" t="s">
        <v>49</v>
      </c>
      <c r="B115" s="13">
        <v>1</v>
      </c>
      <c r="C115" s="26">
        <f t="shared" si="9"/>
        <v>0.04293763866173685</v>
      </c>
      <c r="D115" s="13">
        <v>0</v>
      </c>
      <c r="E115" s="26">
        <f t="shared" si="11"/>
        <v>0</v>
      </c>
      <c r="F115" s="23">
        <v>100</v>
      </c>
      <c r="G115" s="13">
        <v>0</v>
      </c>
      <c r="H115" s="17">
        <f t="shared" si="10"/>
        <v>0</v>
      </c>
      <c r="I115" s="13">
        <v>0</v>
      </c>
      <c r="J115" s="17">
        <f t="shared" si="12"/>
        <v>0</v>
      </c>
      <c r="K115" s="16">
        <v>0</v>
      </c>
    </row>
    <row r="116" spans="1:11" ht="15">
      <c r="A116" s="14" t="s">
        <v>50</v>
      </c>
      <c r="B116" s="13">
        <v>5</v>
      </c>
      <c r="C116" s="26">
        <f t="shared" si="9"/>
        <v>0.21468819330868427</v>
      </c>
      <c r="D116" s="13">
        <v>2</v>
      </c>
      <c r="E116" s="26">
        <f t="shared" si="11"/>
        <v>0.08582302348504126</v>
      </c>
      <c r="F116" s="15">
        <f>(C116*100/E116)-100</f>
        <v>150.15221392905588</v>
      </c>
      <c r="G116" s="13">
        <v>0</v>
      </c>
      <c r="H116" s="17">
        <f t="shared" si="10"/>
        <v>0</v>
      </c>
      <c r="I116" s="13">
        <v>0</v>
      </c>
      <c r="J116" s="17">
        <f t="shared" si="12"/>
        <v>0</v>
      </c>
      <c r="K116" s="15">
        <v>0</v>
      </c>
    </row>
    <row r="117" spans="1:11" ht="15">
      <c r="A117" s="14" t="s">
        <v>51</v>
      </c>
      <c r="B117" s="13">
        <v>0</v>
      </c>
      <c r="C117" s="26">
        <f t="shared" si="9"/>
        <v>0</v>
      </c>
      <c r="D117" s="13">
        <v>2</v>
      </c>
      <c r="E117" s="26">
        <f t="shared" si="11"/>
        <v>0.08582302348504126</v>
      </c>
      <c r="F117" s="23">
        <v>0</v>
      </c>
      <c r="G117" s="13">
        <v>0</v>
      </c>
      <c r="H117" s="17">
        <f t="shared" si="10"/>
        <v>0</v>
      </c>
      <c r="I117" s="13">
        <v>1</v>
      </c>
      <c r="J117" s="17">
        <f t="shared" si="12"/>
        <v>0.32225319433478883</v>
      </c>
      <c r="K117" s="16">
        <v>0</v>
      </c>
    </row>
    <row r="118" spans="1:11" ht="15">
      <c r="A118" s="14" t="s">
        <v>52</v>
      </c>
      <c r="B118" s="13">
        <v>0</v>
      </c>
      <c r="C118" s="26">
        <f t="shared" si="9"/>
        <v>0</v>
      </c>
      <c r="D118" s="13">
        <v>0</v>
      </c>
      <c r="E118" s="26">
        <f t="shared" si="11"/>
        <v>0</v>
      </c>
      <c r="F118" s="22">
        <v>0</v>
      </c>
      <c r="G118" s="13">
        <v>0</v>
      </c>
      <c r="H118" s="17">
        <f t="shared" si="10"/>
        <v>0</v>
      </c>
      <c r="I118" s="13">
        <v>0</v>
      </c>
      <c r="J118" s="17">
        <f t="shared" si="12"/>
        <v>0</v>
      </c>
      <c r="K118" s="16">
        <v>0</v>
      </c>
    </row>
    <row r="119" spans="1:11" ht="15">
      <c r="A119" s="14" t="s">
        <v>104</v>
      </c>
      <c r="B119" s="28">
        <v>0</v>
      </c>
      <c r="C119" s="17">
        <f t="shared" si="9"/>
        <v>0</v>
      </c>
      <c r="D119" s="28">
        <v>1</v>
      </c>
      <c r="E119" s="26">
        <f t="shared" si="11"/>
        <v>0.04291151174252063</v>
      </c>
      <c r="F119" s="22">
        <v>0</v>
      </c>
      <c r="G119" s="28">
        <v>0</v>
      </c>
      <c r="H119" s="17">
        <f t="shared" si="10"/>
        <v>0</v>
      </c>
      <c r="I119" s="28">
        <v>0</v>
      </c>
      <c r="J119" s="29">
        <f t="shared" si="12"/>
        <v>0</v>
      </c>
      <c r="K119" s="30">
        <v>0</v>
      </c>
    </row>
    <row r="120" spans="3:8" ht="15">
      <c r="C120" s="18"/>
      <c r="H120" s="18"/>
    </row>
    <row r="121" ht="15">
      <c r="H121" s="18"/>
    </row>
  </sheetData>
  <sheetProtection/>
  <mergeCells count="10">
    <mergeCell ref="K2:K4"/>
    <mergeCell ref="G3:H3"/>
    <mergeCell ref="I3:J3"/>
    <mergeCell ref="A1:F1"/>
    <mergeCell ref="F2:F4"/>
    <mergeCell ref="B3:C3"/>
    <mergeCell ref="D3:E3"/>
    <mergeCell ref="B2:E2"/>
    <mergeCell ref="A2:A4"/>
    <mergeCell ref="G2:J2"/>
  </mergeCells>
  <printOptions/>
  <pageMargins left="0" right="0" top="0" bottom="0" header="0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epid406_3</cp:lastModifiedBy>
  <cp:lastPrinted>2015-07-13T07:01:10Z</cp:lastPrinted>
  <dcterms:created xsi:type="dcterms:W3CDTF">2010-12-01T10:49:57Z</dcterms:created>
  <dcterms:modified xsi:type="dcterms:W3CDTF">2015-07-13T07:01:13Z</dcterms:modified>
  <cp:category/>
  <cp:version/>
  <cp:contentType/>
  <cp:contentStatus/>
</cp:coreProperties>
</file>