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<sst xmlns="http://schemas.openxmlformats.org/spreadsheetml/2006/main" count="128" uniqueCount="118">
  <si>
    <t>ВСЕ ЗАБОЛЕВАНИЯ</t>
  </si>
  <si>
    <t>все жители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</si>
  <si>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</si>
  <si>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</si>
  <si>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</si>
  <si>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</si>
  <si>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</si>
  <si>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</si>
  <si>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</si>
  <si>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</si>
  <si>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</si>
  <si>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</si>
  <si>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</si>
  <si>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</si>
  <si>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</si>
  <si>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</si>
  <si>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</si>
  <si>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</si>
  <si>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</si>
  <si>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</si>
  <si>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</si>
  <si>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</si>
  <si>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</si>
  <si>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</si>
  <si>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</si>
  <si>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</si>
  <si>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</si>
  <si>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</si>
  <si>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</si>
  <si>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</si>
  <si>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</si>
  <si>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</si>
  <si>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</si>
  <si>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</si>
  <si>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</si>
  <si>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</si>
  <si>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</si>
  <si>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</si>
  <si>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</si>
  <si>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</si>
  <si>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</si>
  <si>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</si>
  <si>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</si>
  <si>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</si>
  <si>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</si>
  <si>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</si>
  <si>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</si>
  <si>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</si>
  <si>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</si>
  <si>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</si>
  <si>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</si>
  <si>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</si>
  <si>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</si>
  <si>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</si>
  <si>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</si>
  <si>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</si>
  <si>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</si>
  <si>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</si>
  <si>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</si>
  <si>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</si>
  <si>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</si>
  <si>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</si>
  <si>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</si>
  <si>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</si>
  <si>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</si>
  <si>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</si>
  <si>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</si>
  <si>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</si>
  <si>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</si>
  <si>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</si>
  <si>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</si>
  <si>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</si>
  <si>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</si>
  <si>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</si>
  <si>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</si>
  <si>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</si>
  <si>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</si>
  <si>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</si>
  <si>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</si>
  <si>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</si>
  <si>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</si>
  <si>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</si>
  <si>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</si>
  <si>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</si>
  <si>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</si>
  <si>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</si>
  <si>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</si>
  <si>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</si>
  <si>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</si>
  <si>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</si>
  <si>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</si>
  <si>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</si>
  <si>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</si>
  <si>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</si>
  <si>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</si>
  <si>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</si>
  <si>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</si>
  <si>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</si>
  <si>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</si>
  <si>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</si>
  <si>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</si>
  <si>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</si>
  <si>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</si>
  <si>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</si>
  <si>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</si>
  <si>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</si>
  <si>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</si>
  <si>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</si>
  <si>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</si>
  <si>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</si>
  <si>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</si>
  <si>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</si>
  <si>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</si>
  <si>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</si>
  <si>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Инфекционная и паразитарная заболеваемость в Воронежской области за январь-июнь 2011 г.</t>
  </si>
  <si>
    <t>всего</t>
  </si>
  <si>
    <t>на 100 тыс.</t>
  </si>
  <si>
    <t>январь-июнь 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</si>
</sst>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vertical="top" wrapText="1"/>
    </xf>
    <xf numFmtId="0" fontId="37" fillId="0" borderId="18" xfId="0" applyFont="1" applyBorder="1" applyAlignment="1">
      <alignment vertical="top" wrapText="1"/>
    </xf>
    <xf numFmtId="0" fontId="37" fillId="0" borderId="14" xfId="0" applyFont="1" applyBorder="1" applyAlignment="1">
      <alignment/>
    </xf>
    <xf numFmtId="0" fontId="37" fillId="0" borderId="16" xfId="0" applyFont="1" applyBorder="1" applyAlignment="1">
      <alignment vertical="top" wrapText="1"/>
    </xf>
    <xf numFmtId="0" fontId="20" fillId="0" borderId="14" xfId="0" applyFont="1" applyBorder="1" applyAlignment="1">
      <alignment horizontal="left" vertical="center"/>
    </xf>
    <xf numFmtId="2" fontId="37" fillId="0" borderId="14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pane xSplit="1" ySplit="4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9" sqref="N19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10.140625" style="0" customWidth="1"/>
    <col min="4" max="4" width="8.00390625" style="0" customWidth="1"/>
    <col min="5" max="5" width="10.57421875" style="0" customWidth="1"/>
    <col min="6" max="6" width="8.140625" style="0" customWidth="1"/>
    <col min="7" max="7" width="7.8515625" style="0" customWidth="1"/>
    <col min="8" max="8" width="9.57421875" style="0" customWidth="1"/>
    <col min="9" max="9" width="7.421875" style="0" customWidth="1"/>
    <col min="10" max="10" width="10.28125" style="0" customWidth="1"/>
  </cols>
  <sheetData>
    <row r="1" spans="1:11" ht="15">
      <c r="A1" s="15" t="s">
        <v>114</v>
      </c>
      <c r="B1" s="15"/>
      <c r="C1" s="15"/>
      <c r="D1" s="15"/>
      <c r="E1" s="15"/>
      <c r="F1" s="15"/>
      <c r="G1" s="16"/>
      <c r="H1" s="16"/>
      <c r="I1" s="16"/>
      <c r="J1" s="16"/>
      <c r="K1" s="16"/>
    </row>
    <row r="2" spans="1:11" ht="15" customHeight="1">
      <c r="A2" s="17"/>
      <c r="B2" s="17" t="s">
        <v>1</v>
      </c>
      <c r="C2" s="17"/>
      <c r="D2" s="17"/>
      <c r="E2" s="17"/>
      <c r="F2" s="18" t="s">
        <v>55</v>
      </c>
      <c r="G2" s="17" t="s">
        <v>2</v>
      </c>
      <c r="H2" s="17"/>
      <c r="I2" s="17"/>
      <c r="J2" s="17"/>
      <c r="K2" s="18" t="s">
        <v>55</v>
      </c>
    </row>
    <row r="3" spans="1:11" ht="15">
      <c r="A3" s="17"/>
      <c r="B3" s="17" t="s">
        <v>117</v>
      </c>
      <c r="C3" s="17"/>
      <c r="D3" s="17" t="s">
        <v>117</v>
      </c>
      <c r="E3" s="17"/>
      <c r="F3" s="19"/>
      <c r="G3" s="17" t="s">
        <v>117</v>
      </c>
      <c r="H3" s="17"/>
      <c r="I3" s="17" t="s">
        <v>117</v>
      </c>
      <c r="J3" s="17"/>
      <c r="K3" s="19"/>
    </row>
    <row r="4" spans="1:11" ht="15">
      <c r="A4" s="17"/>
      <c r="B4" s="20" t="s">
        <v>115</v>
      </c>
      <c r="C4" s="20" t="s">
        <v>116</v>
      </c>
      <c r="D4" s="20" t="s">
        <v>115</v>
      </c>
      <c r="E4" s="20" t="s">
        <v>116</v>
      </c>
      <c r="F4" s="21"/>
      <c r="G4" s="20" t="s">
        <v>115</v>
      </c>
      <c r="H4" s="20" t="s">
        <v>116</v>
      </c>
      <c r="I4" s="20" t="s">
        <v>115</v>
      </c>
      <c r="J4" s="20" t="s">
        <v>116</v>
      </c>
      <c r="K4" s="21"/>
    </row>
    <row r="5" spans="1:11" ht="15">
      <c r="A5" s="22" t="s">
        <v>0</v>
      </c>
      <c r="B5" s="20">
        <v>220209</v>
      </c>
      <c r="C5" s="23">
        <f>B5*100000/2261628</f>
        <v>9736.747157357444</v>
      </c>
      <c r="D5" s="20">
        <v>169466</v>
      </c>
      <c r="E5" s="23">
        <f aca="true" t="shared" si="0" ref="E5:E36">D5*100000/2270031</f>
        <v>7465.360605207594</v>
      </c>
      <c r="F5" s="24">
        <f>C5/E5</f>
        <v>1.304256776365954</v>
      </c>
      <c r="G5" s="20">
        <v>121864</v>
      </c>
      <c r="H5" s="23">
        <f>G5*100000/291098</f>
        <v>41863.5648475771</v>
      </c>
      <c r="I5" s="20">
        <v>105927</v>
      </c>
      <c r="J5" s="23">
        <f>I5*100000/289327</f>
        <v>36611.515689859574</v>
      </c>
      <c r="K5" s="24">
        <f>H5/J5</f>
        <v>1.1434534751909275</v>
      </c>
    </row>
    <row r="6" spans="1:11" ht="15">
      <c r="A6" s="22" t="s">
        <v>3</v>
      </c>
      <c r="B6" s="20">
        <v>215013</v>
      </c>
      <c r="C6" s="23">
        <f aca="true" t="shared" si="1" ref="C6:C70">B6*100000/2261628</f>
        <v>9507.001151382987</v>
      </c>
      <c r="D6" s="20">
        <v>163471</v>
      </c>
      <c r="E6" s="23">
        <f t="shared" si="0"/>
        <v>7201.267295468652</v>
      </c>
      <c r="F6" s="24">
        <f>C6/E6</f>
        <v>1.3201844566115748</v>
      </c>
      <c r="G6" s="20">
        <v>119490</v>
      </c>
      <c r="H6" s="23">
        <f aca="true" t="shared" si="2" ref="H6:H70">G6*100000/291098</f>
        <v>41048.03193426269</v>
      </c>
      <c r="I6" s="20">
        <v>103361</v>
      </c>
      <c r="J6" s="23">
        <f aca="true" t="shared" si="3" ref="J6:J70">I6*100000/289327</f>
        <v>35724.62991701431</v>
      </c>
      <c r="K6" s="24">
        <f>H6/J6</f>
        <v>1.149012096965434</v>
      </c>
    </row>
    <row r="7" spans="1:11" ht="36">
      <c r="A7" s="25" t="s">
        <v>108</v>
      </c>
      <c r="B7" s="26">
        <v>13661</v>
      </c>
      <c r="C7" s="24">
        <f t="shared" si="1"/>
        <v>604.0339083173714</v>
      </c>
      <c r="D7" s="26">
        <v>11608</v>
      </c>
      <c r="E7" s="24">
        <f t="shared" si="0"/>
        <v>511.35865545448496</v>
      </c>
      <c r="F7" s="24">
        <f>C7/E7</f>
        <v>1.1812333708921354</v>
      </c>
      <c r="G7" s="26">
        <v>7889</v>
      </c>
      <c r="H7" s="24">
        <f t="shared" si="2"/>
        <v>2710.0838892744023</v>
      </c>
      <c r="I7" s="26">
        <v>7673</v>
      </c>
      <c r="J7" s="24">
        <f t="shared" si="3"/>
        <v>2652.016576399714</v>
      </c>
      <c r="K7" s="24">
        <f>H7/J7</f>
        <v>1.0218955316461553</v>
      </c>
    </row>
    <row r="8" spans="1:11" ht="15">
      <c r="A8" s="22" t="s">
        <v>4</v>
      </c>
      <c r="B8" s="20">
        <v>1749</v>
      </c>
      <c r="C8" s="23">
        <f t="shared" si="1"/>
        <v>77.33367291172553</v>
      </c>
      <c r="D8" s="20">
        <v>1975</v>
      </c>
      <c r="E8" s="23">
        <f t="shared" si="0"/>
        <v>87.00321713668228</v>
      </c>
      <c r="F8" s="24">
        <f>-E8/C8</f>
        <v>-1.1250366607570068</v>
      </c>
      <c r="G8" s="20">
        <v>1554</v>
      </c>
      <c r="H8" s="23">
        <f t="shared" si="2"/>
        <v>533.840837106404</v>
      </c>
      <c r="I8" s="20">
        <v>1695</v>
      </c>
      <c r="J8" s="23">
        <f t="shared" si="3"/>
        <v>585.8423168249075</v>
      </c>
      <c r="K8" s="24">
        <f>-J8/H8</f>
        <v>-1.0974100820019106</v>
      </c>
    </row>
    <row r="9" spans="1:11" ht="24">
      <c r="A9" s="25" t="s">
        <v>57</v>
      </c>
      <c r="B9" s="20">
        <v>3418</v>
      </c>
      <c r="C9" s="23">
        <f t="shared" si="1"/>
        <v>151.13007090467573</v>
      </c>
      <c r="D9" s="20">
        <v>3430</v>
      </c>
      <c r="E9" s="23">
        <f t="shared" si="0"/>
        <v>151.09925811585833</v>
      </c>
      <c r="F9" s="24">
        <f>-E9/C9</f>
        <v>-0.9997961174196971</v>
      </c>
      <c r="G9" s="20">
        <v>2575</v>
      </c>
      <c r="H9" s="23">
        <f t="shared" si="2"/>
        <v>884.5818246776</v>
      </c>
      <c r="I9" s="20">
        <v>2462</v>
      </c>
      <c r="J9" s="23">
        <f t="shared" si="3"/>
        <v>850.9402855592461</v>
      </c>
      <c r="K9" s="24">
        <f>H9/J9</f>
        <v>1.0395345474756132</v>
      </c>
    </row>
    <row r="10" spans="1:11" ht="15">
      <c r="A10" s="22" t="s">
        <v>5</v>
      </c>
      <c r="B10" s="20">
        <v>239</v>
      </c>
      <c r="C10" s="23">
        <f t="shared" si="1"/>
        <v>10.567608819841283</v>
      </c>
      <c r="D10" s="20">
        <v>210</v>
      </c>
      <c r="E10" s="23">
        <f t="shared" si="0"/>
        <v>9.250974986685204</v>
      </c>
      <c r="F10" s="24">
        <f>C10/E10</f>
        <v>1.1423237912815773</v>
      </c>
      <c r="G10" s="20">
        <v>132</v>
      </c>
      <c r="H10" s="23">
        <f t="shared" si="2"/>
        <v>45.345553731045904</v>
      </c>
      <c r="I10" s="20">
        <v>108</v>
      </c>
      <c r="J10" s="23">
        <f t="shared" si="3"/>
        <v>37.32800602778171</v>
      </c>
      <c r="K10" s="24">
        <f>H10/J10</f>
        <v>1.2147863911428074</v>
      </c>
    </row>
    <row r="11" spans="1:11" ht="15">
      <c r="A11" s="22" t="s">
        <v>6</v>
      </c>
      <c r="B11" s="20">
        <v>20</v>
      </c>
      <c r="C11" s="23">
        <f t="shared" si="1"/>
        <v>0.8843187296938312</v>
      </c>
      <c r="D11" s="20">
        <v>12</v>
      </c>
      <c r="E11" s="23">
        <f t="shared" si="0"/>
        <v>0.5286271420962974</v>
      </c>
      <c r="F11" s="24">
        <f>C11/E11</f>
        <v>1.6728591085713478</v>
      </c>
      <c r="G11" s="20">
        <v>12</v>
      </c>
      <c r="H11" s="23">
        <f t="shared" si="2"/>
        <v>4.122323066458718</v>
      </c>
      <c r="I11" s="20">
        <v>6</v>
      </c>
      <c r="J11" s="23">
        <f t="shared" si="3"/>
        <v>2.07377811265454</v>
      </c>
      <c r="K11" s="24">
        <f>H11/J11</f>
        <v>1.9878322764155025</v>
      </c>
    </row>
    <row r="12" spans="1:11" ht="15">
      <c r="A12" s="22" t="s">
        <v>7</v>
      </c>
      <c r="B12" s="20">
        <v>26</v>
      </c>
      <c r="C12" s="23">
        <f t="shared" si="1"/>
        <v>1.1496143486019805</v>
      </c>
      <c r="D12" s="20">
        <v>28</v>
      </c>
      <c r="E12" s="23">
        <f t="shared" si="0"/>
        <v>1.2334633315580272</v>
      </c>
      <c r="F12" s="24">
        <f>-E12/C12</f>
        <v>-1.0729366183172762</v>
      </c>
      <c r="G12" s="20">
        <v>20</v>
      </c>
      <c r="H12" s="23">
        <f t="shared" si="2"/>
        <v>6.870538444097864</v>
      </c>
      <c r="I12" s="20">
        <v>24</v>
      </c>
      <c r="J12" s="23">
        <f t="shared" si="3"/>
        <v>8.29511245061816</v>
      </c>
      <c r="K12" s="24">
        <f>-J12/H12</f>
        <v>-1.2073453220750225</v>
      </c>
    </row>
    <row r="13" spans="1:11" ht="15">
      <c r="A13" s="22" t="s">
        <v>8</v>
      </c>
      <c r="B13" s="20">
        <v>161</v>
      </c>
      <c r="C13" s="23">
        <f t="shared" si="1"/>
        <v>7.1187657740353405</v>
      </c>
      <c r="D13" s="20">
        <v>159</v>
      </c>
      <c r="E13" s="23">
        <f t="shared" si="0"/>
        <v>7.00430963277594</v>
      </c>
      <c r="F13" s="24">
        <f aca="true" t="shared" si="4" ref="F13:F18">C13/E13</f>
        <v>1.0163408169056112</v>
      </c>
      <c r="G13" s="20">
        <v>81</v>
      </c>
      <c r="H13" s="23">
        <f t="shared" si="2"/>
        <v>27.82568069859635</v>
      </c>
      <c r="I13" s="20">
        <v>71</v>
      </c>
      <c r="J13" s="23">
        <f t="shared" si="3"/>
        <v>24.539707666412053</v>
      </c>
      <c r="K13" s="24">
        <f aca="true" t="shared" si="5" ref="K13:K18">H13/J13</f>
        <v>1.1339043266877165</v>
      </c>
    </row>
    <row r="14" spans="1:11" ht="15">
      <c r="A14" s="22" t="s">
        <v>58</v>
      </c>
      <c r="B14" s="20">
        <v>32</v>
      </c>
      <c r="C14" s="23">
        <f t="shared" si="1"/>
        <v>1.4149099675101298</v>
      </c>
      <c r="D14" s="20">
        <v>11</v>
      </c>
      <c r="E14" s="23">
        <f t="shared" si="0"/>
        <v>0.4845748802549392</v>
      </c>
      <c r="F14" s="24">
        <f t="shared" si="4"/>
        <v>2.919899534960898</v>
      </c>
      <c r="G14" s="20">
        <v>19</v>
      </c>
      <c r="H14" s="23">
        <f t="shared" si="2"/>
        <v>6.5270115218929705</v>
      </c>
      <c r="I14" s="20">
        <v>7</v>
      </c>
      <c r="J14" s="23">
        <f t="shared" si="3"/>
        <v>2.419407798096963</v>
      </c>
      <c r="K14" s="24">
        <f t="shared" si="5"/>
        <v>2.697772375135325</v>
      </c>
    </row>
    <row r="15" spans="1:11" ht="15">
      <c r="A15" s="22" t="s">
        <v>9</v>
      </c>
      <c r="B15" s="20">
        <v>38</v>
      </c>
      <c r="C15" s="23">
        <f t="shared" si="1"/>
        <v>1.6802055864182792</v>
      </c>
      <c r="D15" s="20">
        <v>16</v>
      </c>
      <c r="E15" s="23">
        <f t="shared" si="0"/>
        <v>0.7048361894617298</v>
      </c>
      <c r="F15" s="24">
        <f t="shared" si="4"/>
        <v>2.3838242297141705</v>
      </c>
      <c r="G15" s="20">
        <v>25</v>
      </c>
      <c r="H15" s="23">
        <f t="shared" si="2"/>
        <v>8.58817305512233</v>
      </c>
      <c r="I15" s="20">
        <v>7</v>
      </c>
      <c r="J15" s="23">
        <f t="shared" si="3"/>
        <v>2.419407798096963</v>
      </c>
      <c r="K15" s="24">
        <f t="shared" si="5"/>
        <v>3.549700493599112</v>
      </c>
    </row>
    <row r="16" spans="1:11" ht="36">
      <c r="A16" s="25" t="s">
        <v>59</v>
      </c>
      <c r="B16" s="20">
        <v>20</v>
      </c>
      <c r="C16" s="23">
        <f t="shared" si="1"/>
        <v>0.8843187296938312</v>
      </c>
      <c r="D16" s="20">
        <v>13</v>
      </c>
      <c r="E16" s="23">
        <f t="shared" si="0"/>
        <v>0.5726794039376555</v>
      </c>
      <c r="F16" s="24">
        <f t="shared" si="4"/>
        <v>1.544177638681244</v>
      </c>
      <c r="G16" s="20">
        <v>13</v>
      </c>
      <c r="H16" s="23">
        <f t="shared" si="2"/>
        <v>4.465849988663612</v>
      </c>
      <c r="I16" s="20">
        <v>6</v>
      </c>
      <c r="J16" s="23">
        <f t="shared" si="3"/>
        <v>2.07377811265454</v>
      </c>
      <c r="K16" s="24">
        <f t="shared" si="5"/>
        <v>2.1534849661167947</v>
      </c>
    </row>
    <row r="17" spans="1:11" ht="15">
      <c r="A17" s="22" t="s">
        <v>10</v>
      </c>
      <c r="B17" s="20">
        <v>11</v>
      </c>
      <c r="C17" s="23">
        <f t="shared" si="1"/>
        <v>0.48637530133160717</v>
      </c>
      <c r="D17" s="20">
        <v>7</v>
      </c>
      <c r="E17" s="23">
        <f t="shared" si="0"/>
        <v>0.3083658328895068</v>
      </c>
      <c r="F17" s="24">
        <f t="shared" si="4"/>
        <v>1.577267159510128</v>
      </c>
      <c r="G17" s="20">
        <v>6</v>
      </c>
      <c r="H17" s="23">
        <f t="shared" si="2"/>
        <v>2.061161533229359</v>
      </c>
      <c r="I17" s="20">
        <v>4</v>
      </c>
      <c r="J17" s="23">
        <f t="shared" si="3"/>
        <v>1.3825187417696931</v>
      </c>
      <c r="K17" s="24">
        <f t="shared" si="5"/>
        <v>1.490874207311627</v>
      </c>
    </row>
    <row r="18" spans="1:11" ht="15">
      <c r="A18" s="22" t="s">
        <v>109</v>
      </c>
      <c r="B18" s="20">
        <v>9</v>
      </c>
      <c r="C18" s="23">
        <f t="shared" si="1"/>
        <v>0.397943428362224</v>
      </c>
      <c r="D18" s="20">
        <v>6</v>
      </c>
      <c r="E18" s="23">
        <f t="shared" si="0"/>
        <v>0.2643135710481487</v>
      </c>
      <c r="F18" s="24">
        <f t="shared" si="4"/>
        <v>1.5055731977142128</v>
      </c>
      <c r="G18" s="20">
        <v>7</v>
      </c>
      <c r="H18" s="23">
        <f t="shared" si="2"/>
        <v>2.4046884554342522</v>
      </c>
      <c r="I18" s="20">
        <v>2</v>
      </c>
      <c r="J18" s="23">
        <f t="shared" si="3"/>
        <v>0.6912593708848466</v>
      </c>
      <c r="K18" s="24">
        <f t="shared" si="5"/>
        <v>3.4787064837271293</v>
      </c>
    </row>
    <row r="19" spans="1:11" ht="15">
      <c r="A19" s="22" t="s">
        <v>62</v>
      </c>
      <c r="B19" s="20">
        <v>0</v>
      </c>
      <c r="C19" s="23">
        <f t="shared" si="1"/>
        <v>0</v>
      </c>
      <c r="D19" s="20">
        <v>0</v>
      </c>
      <c r="E19" s="23">
        <f t="shared" si="0"/>
        <v>0</v>
      </c>
      <c r="F19" s="26">
        <v>0</v>
      </c>
      <c r="G19" s="20">
        <v>0</v>
      </c>
      <c r="H19" s="23">
        <f t="shared" si="2"/>
        <v>0</v>
      </c>
      <c r="I19" s="20">
        <v>0</v>
      </c>
      <c r="J19" s="23">
        <f t="shared" si="3"/>
        <v>0</v>
      </c>
      <c r="K19" s="26">
        <v>0</v>
      </c>
    </row>
    <row r="20" spans="1:11" ht="15">
      <c r="A20" s="22" t="s">
        <v>60</v>
      </c>
      <c r="B20" s="20">
        <v>18</v>
      </c>
      <c r="C20" s="23">
        <f t="shared" si="1"/>
        <v>0.795886856724448</v>
      </c>
      <c r="D20" s="20">
        <v>3</v>
      </c>
      <c r="E20" s="23">
        <f t="shared" si="0"/>
        <v>0.13215678552407434</v>
      </c>
      <c r="F20" s="24">
        <f>C20/E20</f>
        <v>6.022292790856851</v>
      </c>
      <c r="G20" s="20">
        <v>12</v>
      </c>
      <c r="H20" s="23">
        <f t="shared" si="2"/>
        <v>4.122323066458718</v>
      </c>
      <c r="I20" s="20">
        <v>1</v>
      </c>
      <c r="J20" s="23">
        <f t="shared" si="3"/>
        <v>0.3456296854424233</v>
      </c>
      <c r="K20" s="24">
        <f>H20/J20</f>
        <v>11.926993658493016</v>
      </c>
    </row>
    <row r="21" spans="1:11" ht="15">
      <c r="A21" s="22" t="s">
        <v>61</v>
      </c>
      <c r="B21" s="20">
        <v>0</v>
      </c>
      <c r="C21" s="23">
        <f t="shared" si="1"/>
        <v>0</v>
      </c>
      <c r="D21" s="20">
        <v>0</v>
      </c>
      <c r="E21" s="23">
        <f t="shared" si="0"/>
        <v>0</v>
      </c>
      <c r="F21" s="26">
        <v>0</v>
      </c>
      <c r="G21" s="20">
        <v>0</v>
      </c>
      <c r="H21" s="23">
        <f t="shared" si="2"/>
        <v>0</v>
      </c>
      <c r="I21" s="20">
        <v>0</v>
      </c>
      <c r="J21" s="23">
        <f t="shared" si="3"/>
        <v>0</v>
      </c>
      <c r="K21" s="26">
        <v>0</v>
      </c>
    </row>
    <row r="22" spans="1:11" ht="24">
      <c r="A22" s="25" t="s">
        <v>63</v>
      </c>
      <c r="B22" s="20">
        <v>3141</v>
      </c>
      <c r="C22" s="23">
        <f t="shared" si="1"/>
        <v>138.88225649841618</v>
      </c>
      <c r="D22" s="20">
        <v>3204</v>
      </c>
      <c r="E22" s="23">
        <f t="shared" si="0"/>
        <v>141.1434469397114</v>
      </c>
      <c r="F22" s="24">
        <f>-E22/C22</f>
        <v>-1.0162813486640103</v>
      </c>
      <c r="G22" s="20">
        <v>2418</v>
      </c>
      <c r="H22" s="23">
        <f t="shared" si="2"/>
        <v>830.6480978914318</v>
      </c>
      <c r="I22" s="20">
        <v>2347</v>
      </c>
      <c r="J22" s="23">
        <f t="shared" si="3"/>
        <v>811.1928717333674</v>
      </c>
      <c r="K22" s="24">
        <f>H22/J22</f>
        <v>1.0239834777104146</v>
      </c>
    </row>
    <row r="23" spans="1:11" ht="36">
      <c r="A23" s="25" t="s">
        <v>64</v>
      </c>
      <c r="B23" s="20">
        <v>1174</v>
      </c>
      <c r="C23" s="23">
        <f t="shared" si="1"/>
        <v>51.90950943302789</v>
      </c>
      <c r="D23" s="20">
        <v>1126</v>
      </c>
      <c r="E23" s="23">
        <f t="shared" si="0"/>
        <v>49.602846833369235</v>
      </c>
      <c r="F23" s="24">
        <f>C23/E23</f>
        <v>1.0465026252909924</v>
      </c>
      <c r="G23" s="20">
        <v>1005</v>
      </c>
      <c r="H23" s="23">
        <f t="shared" si="2"/>
        <v>345.2445568159177</v>
      </c>
      <c r="I23" s="20">
        <v>971</v>
      </c>
      <c r="J23" s="23">
        <f t="shared" si="3"/>
        <v>335.606424564593</v>
      </c>
      <c r="K23" s="24">
        <f>H23/J23</f>
        <v>1.028718557053337</v>
      </c>
    </row>
    <row r="24" spans="1:11" ht="36">
      <c r="A24" s="25" t="s">
        <v>65</v>
      </c>
      <c r="B24" s="20">
        <v>481</v>
      </c>
      <c r="C24" s="23">
        <f t="shared" si="1"/>
        <v>21.26786544913664</v>
      </c>
      <c r="D24" s="20">
        <v>420</v>
      </c>
      <c r="E24" s="23">
        <f t="shared" si="0"/>
        <v>18.501949973370408</v>
      </c>
      <c r="F24" s="24">
        <f>C24/E24</f>
        <v>1.149493187461169</v>
      </c>
      <c r="G24" s="20">
        <v>366</v>
      </c>
      <c r="H24" s="23">
        <f t="shared" si="2"/>
        <v>125.73085352699091</v>
      </c>
      <c r="I24" s="20">
        <v>310</v>
      </c>
      <c r="J24" s="23">
        <f t="shared" si="3"/>
        <v>107.14520248715121</v>
      </c>
      <c r="K24" s="24">
        <f>H24/J24</f>
        <v>1.1734622793033451</v>
      </c>
    </row>
    <row r="25" spans="1:11" ht="36">
      <c r="A25" s="25" t="s">
        <v>66</v>
      </c>
      <c r="B25" s="20">
        <v>180</v>
      </c>
      <c r="C25" s="23">
        <f t="shared" si="1"/>
        <v>7.9588685672444806</v>
      </c>
      <c r="D25" s="20">
        <v>177</v>
      </c>
      <c r="E25" s="23">
        <f t="shared" si="0"/>
        <v>7.797250345920386</v>
      </c>
      <c r="F25" s="24">
        <f>C25/E25</f>
        <v>1.0207275916706529</v>
      </c>
      <c r="G25" s="20">
        <v>153</v>
      </c>
      <c r="H25" s="23">
        <f t="shared" si="2"/>
        <v>52.55961909734866</v>
      </c>
      <c r="I25" s="20">
        <v>148</v>
      </c>
      <c r="J25" s="23">
        <f t="shared" si="3"/>
        <v>51.15319344547864</v>
      </c>
      <c r="K25" s="24">
        <f>H25/J25</f>
        <v>1.0274943861201755</v>
      </c>
    </row>
    <row r="26" spans="1:11" ht="48">
      <c r="A26" s="25" t="s">
        <v>67</v>
      </c>
      <c r="B26" s="20">
        <v>0</v>
      </c>
      <c r="C26" s="23">
        <f t="shared" si="1"/>
        <v>0</v>
      </c>
      <c r="D26" s="20">
        <v>0</v>
      </c>
      <c r="E26" s="23">
        <f t="shared" si="0"/>
        <v>0</v>
      </c>
      <c r="F26" s="26">
        <v>0</v>
      </c>
      <c r="G26" s="20">
        <v>0</v>
      </c>
      <c r="H26" s="23">
        <f t="shared" si="2"/>
        <v>0</v>
      </c>
      <c r="I26" s="20">
        <v>0</v>
      </c>
      <c r="J26" s="23">
        <f t="shared" si="3"/>
        <v>0</v>
      </c>
      <c r="K26" s="26">
        <v>0</v>
      </c>
    </row>
    <row r="27" spans="1:11" ht="36">
      <c r="A27" s="25" t="s">
        <v>68</v>
      </c>
      <c r="B27" s="20">
        <v>14</v>
      </c>
      <c r="C27" s="23">
        <f t="shared" si="1"/>
        <v>0.6190231107856818</v>
      </c>
      <c r="D27" s="20">
        <v>5</v>
      </c>
      <c r="E27" s="23">
        <f t="shared" si="0"/>
        <v>0.22026130920679057</v>
      </c>
      <c r="F27" s="24">
        <f>C27/E27</f>
        <v>2.8104033023998642</v>
      </c>
      <c r="G27" s="20">
        <v>9</v>
      </c>
      <c r="H27" s="23">
        <f t="shared" si="2"/>
        <v>3.091742299844039</v>
      </c>
      <c r="I27" s="20">
        <v>5</v>
      </c>
      <c r="J27" s="23">
        <f t="shared" si="3"/>
        <v>1.7281484272121164</v>
      </c>
      <c r="K27" s="24">
        <f>H27/J27</f>
        <v>1.7890490487739525</v>
      </c>
    </row>
    <row r="28" spans="1:11" ht="36">
      <c r="A28" s="25" t="s">
        <v>69</v>
      </c>
      <c r="B28" s="20">
        <v>21</v>
      </c>
      <c r="C28" s="23">
        <f t="shared" si="1"/>
        <v>0.9285346661785228</v>
      </c>
      <c r="D28" s="20">
        <v>9</v>
      </c>
      <c r="E28" s="23">
        <f t="shared" si="0"/>
        <v>0.396470356572223</v>
      </c>
      <c r="F28" s="24">
        <f>C28/E28</f>
        <v>2.3420027519998867</v>
      </c>
      <c r="G28" s="20">
        <v>7</v>
      </c>
      <c r="H28" s="23">
        <f t="shared" si="2"/>
        <v>2.4046884554342522</v>
      </c>
      <c r="I28" s="20">
        <v>7</v>
      </c>
      <c r="J28" s="23">
        <f t="shared" si="3"/>
        <v>2.419407798096963</v>
      </c>
      <c r="K28" s="24">
        <f>-J28/H28</f>
        <v>-1.0061211017291853</v>
      </c>
    </row>
    <row r="29" spans="1:11" ht="36">
      <c r="A29" s="25" t="s">
        <v>70</v>
      </c>
      <c r="B29" s="20">
        <v>693</v>
      </c>
      <c r="C29" s="23">
        <f t="shared" si="1"/>
        <v>30.64164398389125</v>
      </c>
      <c r="D29" s="20">
        <v>706</v>
      </c>
      <c r="E29" s="23">
        <f t="shared" si="0"/>
        <v>31.100896859998826</v>
      </c>
      <c r="F29" s="24">
        <f>-E29/C29</f>
        <v>-1.0149878667198475</v>
      </c>
      <c r="G29" s="20">
        <v>639</v>
      </c>
      <c r="H29" s="23">
        <f t="shared" si="2"/>
        <v>219.51370328892676</v>
      </c>
      <c r="I29" s="20">
        <v>661</v>
      </c>
      <c r="J29" s="23">
        <f t="shared" si="3"/>
        <v>228.4612220774418</v>
      </c>
      <c r="K29" s="24">
        <f>-J29/H29</f>
        <v>-1.040760638877921</v>
      </c>
    </row>
    <row r="30" spans="1:11" ht="36">
      <c r="A30" s="25" t="s">
        <v>71</v>
      </c>
      <c r="B30" s="20">
        <v>692</v>
      </c>
      <c r="C30" s="23">
        <f t="shared" si="1"/>
        <v>30.59742804740656</v>
      </c>
      <c r="D30" s="20">
        <v>705</v>
      </c>
      <c r="E30" s="23">
        <f t="shared" si="0"/>
        <v>31.05684459815747</v>
      </c>
      <c r="F30" s="24">
        <f>-E30/C30</f>
        <v>-1.015014874780949</v>
      </c>
      <c r="G30" s="20">
        <v>639</v>
      </c>
      <c r="H30" s="23">
        <f t="shared" si="2"/>
        <v>219.51370328892676</v>
      </c>
      <c r="I30" s="20">
        <v>660</v>
      </c>
      <c r="J30" s="23">
        <f t="shared" si="3"/>
        <v>228.11559239199937</v>
      </c>
      <c r="K30" s="24">
        <f>-J30/H30</f>
        <v>-1.0391861144620693</v>
      </c>
    </row>
    <row r="31" spans="1:11" ht="36">
      <c r="A31" s="25" t="s">
        <v>72</v>
      </c>
      <c r="B31" s="20">
        <v>0</v>
      </c>
      <c r="C31" s="23">
        <f t="shared" si="1"/>
        <v>0</v>
      </c>
      <c r="D31" s="20">
        <v>1</v>
      </c>
      <c r="E31" s="23">
        <f t="shared" si="0"/>
        <v>0.04405226184135811</v>
      </c>
      <c r="F31" s="24">
        <v>0</v>
      </c>
      <c r="G31" s="20">
        <v>0</v>
      </c>
      <c r="H31" s="23">
        <f t="shared" si="2"/>
        <v>0</v>
      </c>
      <c r="I31" s="20">
        <v>1</v>
      </c>
      <c r="J31" s="23">
        <f t="shared" si="3"/>
        <v>0.3456296854424233</v>
      </c>
      <c r="K31" s="26">
        <v>0</v>
      </c>
    </row>
    <row r="32" spans="1:11" ht="48">
      <c r="A32" s="25" t="s">
        <v>73</v>
      </c>
      <c r="B32" s="20">
        <v>1967</v>
      </c>
      <c r="C32" s="23">
        <f t="shared" si="1"/>
        <v>86.97274706538829</v>
      </c>
      <c r="D32" s="20">
        <v>2078</v>
      </c>
      <c r="E32" s="23">
        <f t="shared" si="0"/>
        <v>91.54060010634215</v>
      </c>
      <c r="F32" s="24">
        <f>-E32/C32</f>
        <v>-1.0525205101032353</v>
      </c>
      <c r="G32" s="20">
        <v>1413</v>
      </c>
      <c r="H32" s="23">
        <f t="shared" si="2"/>
        <v>485.4035410755141</v>
      </c>
      <c r="I32" s="20">
        <v>1376</v>
      </c>
      <c r="J32" s="23">
        <f t="shared" si="3"/>
        <v>475.58644716877444</v>
      </c>
      <c r="K32" s="24">
        <f>H32/J32</f>
        <v>1.0206420808775818</v>
      </c>
    </row>
    <row r="33" spans="1:11" ht="15">
      <c r="A33" s="22" t="s">
        <v>74</v>
      </c>
      <c r="B33" s="20">
        <v>1</v>
      </c>
      <c r="C33" s="23">
        <f t="shared" si="1"/>
        <v>0.044215936484691555</v>
      </c>
      <c r="D33" s="20">
        <v>1</v>
      </c>
      <c r="E33" s="23">
        <f t="shared" si="0"/>
        <v>0.04405226184135811</v>
      </c>
      <c r="F33" s="24">
        <v>0</v>
      </c>
      <c r="G33" s="20">
        <v>1</v>
      </c>
      <c r="H33" s="23">
        <f t="shared" si="2"/>
        <v>0.34352692220489317</v>
      </c>
      <c r="I33" s="20">
        <v>1</v>
      </c>
      <c r="J33" s="23">
        <f t="shared" si="3"/>
        <v>0.3456296854424233</v>
      </c>
      <c r="K33" s="24">
        <v>0</v>
      </c>
    </row>
    <row r="34" spans="1:11" ht="15">
      <c r="A34" s="22" t="s">
        <v>75</v>
      </c>
      <c r="B34" s="20">
        <v>4</v>
      </c>
      <c r="C34" s="23">
        <f t="shared" si="1"/>
        <v>0.17686374593876622</v>
      </c>
      <c r="D34" s="20">
        <v>2</v>
      </c>
      <c r="E34" s="23">
        <f t="shared" si="0"/>
        <v>0.08810452368271622</v>
      </c>
      <c r="F34" s="24">
        <f>C34/E34</f>
        <v>2.0074309302856173</v>
      </c>
      <c r="G34" s="20">
        <v>1</v>
      </c>
      <c r="H34" s="23">
        <f t="shared" si="2"/>
        <v>0.34352692220489317</v>
      </c>
      <c r="I34" s="20">
        <v>2</v>
      </c>
      <c r="J34" s="23">
        <f t="shared" si="3"/>
        <v>0.6912593708848466</v>
      </c>
      <c r="K34" s="24">
        <f>-J34/H34</f>
        <v>-2.0122422034583707</v>
      </c>
    </row>
    <row r="35" spans="1:11" ht="15">
      <c r="A35" s="22" t="s">
        <v>76</v>
      </c>
      <c r="B35" s="20">
        <v>0</v>
      </c>
      <c r="C35" s="23">
        <f t="shared" si="1"/>
        <v>0</v>
      </c>
      <c r="D35" s="20">
        <v>0</v>
      </c>
      <c r="E35" s="23">
        <f t="shared" si="0"/>
        <v>0</v>
      </c>
      <c r="F35" s="24">
        <v>0</v>
      </c>
      <c r="G35" s="20">
        <v>0</v>
      </c>
      <c r="H35" s="23">
        <f t="shared" si="2"/>
        <v>0</v>
      </c>
      <c r="I35" s="20">
        <v>0</v>
      </c>
      <c r="J35" s="23">
        <f t="shared" si="3"/>
        <v>0</v>
      </c>
      <c r="K35" s="26">
        <v>0</v>
      </c>
    </row>
    <row r="36" spans="1:11" ht="15">
      <c r="A36" s="22" t="s">
        <v>11</v>
      </c>
      <c r="B36" s="20">
        <v>597</v>
      </c>
      <c r="C36" s="23">
        <f t="shared" si="1"/>
        <v>26.396914081360862</v>
      </c>
      <c r="D36" s="20">
        <v>653</v>
      </c>
      <c r="E36" s="23">
        <f t="shared" si="0"/>
        <v>28.76612698240685</v>
      </c>
      <c r="F36" s="24">
        <f>-E36/C36</f>
        <v>-1.0897534042708013</v>
      </c>
      <c r="G36" s="20">
        <v>9</v>
      </c>
      <c r="H36" s="23">
        <f t="shared" si="2"/>
        <v>3.091742299844039</v>
      </c>
      <c r="I36" s="20">
        <v>6</v>
      </c>
      <c r="J36" s="23">
        <f t="shared" si="3"/>
        <v>2.07377811265454</v>
      </c>
      <c r="K36" s="24">
        <f>H36/J36</f>
        <v>1.490874207311627</v>
      </c>
    </row>
    <row r="37" spans="1:11" ht="15">
      <c r="A37" s="22" t="s">
        <v>77</v>
      </c>
      <c r="B37" s="20">
        <v>67</v>
      </c>
      <c r="C37" s="23">
        <f t="shared" si="1"/>
        <v>2.9624677444743344</v>
      </c>
      <c r="D37" s="20">
        <v>82</v>
      </c>
      <c r="E37" s="23">
        <f aca="true" t="shared" si="6" ref="E37:E69">D37*100000/2270031</f>
        <v>3.6122854709913654</v>
      </c>
      <c r="F37" s="24">
        <f>-E37/C37</f>
        <v>-1.2193501440578</v>
      </c>
      <c r="G37" s="20">
        <v>6</v>
      </c>
      <c r="H37" s="23">
        <f t="shared" si="2"/>
        <v>2.061161533229359</v>
      </c>
      <c r="I37" s="20">
        <v>3</v>
      </c>
      <c r="J37" s="23">
        <f t="shared" si="3"/>
        <v>1.03688905632727</v>
      </c>
      <c r="K37" s="24">
        <f>H37/J37</f>
        <v>1.9878322764155025</v>
      </c>
    </row>
    <row r="38" spans="1:11" ht="15">
      <c r="A38" s="22" t="s">
        <v>78</v>
      </c>
      <c r="B38" s="20">
        <v>25</v>
      </c>
      <c r="C38" s="23">
        <f t="shared" si="1"/>
        <v>1.105398412117289</v>
      </c>
      <c r="D38" s="20">
        <v>49</v>
      </c>
      <c r="E38" s="23">
        <f t="shared" si="6"/>
        <v>2.1585608302265475</v>
      </c>
      <c r="F38" s="24">
        <f>-E38/C38</f>
        <v>-1.9527446453374424</v>
      </c>
      <c r="G38" s="20">
        <v>6</v>
      </c>
      <c r="H38" s="23">
        <f t="shared" si="2"/>
        <v>2.061161533229359</v>
      </c>
      <c r="I38" s="20">
        <v>3</v>
      </c>
      <c r="J38" s="23">
        <f t="shared" si="3"/>
        <v>1.03688905632727</v>
      </c>
      <c r="K38" s="24">
        <f>H38/J38</f>
        <v>1.9878322764155025</v>
      </c>
    </row>
    <row r="39" spans="1:11" ht="15">
      <c r="A39" s="22" t="s">
        <v>79</v>
      </c>
      <c r="B39" s="20">
        <v>12</v>
      </c>
      <c r="C39" s="23">
        <f t="shared" si="1"/>
        <v>0.5305912378162987</v>
      </c>
      <c r="D39" s="20">
        <v>11</v>
      </c>
      <c r="E39" s="23">
        <f t="shared" si="6"/>
        <v>0.4845748802549392</v>
      </c>
      <c r="F39" s="24">
        <f>C39/E39</f>
        <v>1.0949623256103367</v>
      </c>
      <c r="G39" s="20">
        <v>0</v>
      </c>
      <c r="H39" s="23">
        <f t="shared" si="2"/>
        <v>0</v>
      </c>
      <c r="I39" s="20">
        <v>0</v>
      </c>
      <c r="J39" s="23">
        <f t="shared" si="3"/>
        <v>0</v>
      </c>
      <c r="K39" s="26">
        <v>0</v>
      </c>
    </row>
    <row r="40" spans="1:11" ht="15">
      <c r="A40" s="22" t="s">
        <v>80</v>
      </c>
      <c r="B40" s="20">
        <v>29</v>
      </c>
      <c r="C40" s="23">
        <f t="shared" si="1"/>
        <v>1.2822621580560551</v>
      </c>
      <c r="D40" s="20">
        <v>12</v>
      </c>
      <c r="E40" s="23">
        <f t="shared" si="6"/>
        <v>0.5286271420962974</v>
      </c>
      <c r="F40" s="24">
        <f>C40/E40</f>
        <v>2.4256457074284543</v>
      </c>
      <c r="G40" s="20">
        <v>0</v>
      </c>
      <c r="H40" s="23">
        <f t="shared" si="2"/>
        <v>0</v>
      </c>
      <c r="I40" s="20">
        <v>0</v>
      </c>
      <c r="J40" s="23">
        <f t="shared" si="3"/>
        <v>0</v>
      </c>
      <c r="K40" s="26">
        <v>0</v>
      </c>
    </row>
    <row r="41" spans="1:11" ht="24">
      <c r="A41" s="25" t="s">
        <v>81</v>
      </c>
      <c r="B41" s="20">
        <v>1</v>
      </c>
      <c r="C41" s="23">
        <f t="shared" si="1"/>
        <v>0.044215936484691555</v>
      </c>
      <c r="D41" s="20">
        <v>10</v>
      </c>
      <c r="E41" s="23">
        <f t="shared" si="6"/>
        <v>0.44052261841358115</v>
      </c>
      <c r="F41" s="24">
        <f>-E41/C41</f>
        <v>-9.962982884374707</v>
      </c>
      <c r="G41" s="20">
        <v>0</v>
      </c>
      <c r="H41" s="23">
        <f t="shared" si="2"/>
        <v>0</v>
      </c>
      <c r="I41" s="20">
        <v>0</v>
      </c>
      <c r="J41" s="23">
        <f t="shared" si="3"/>
        <v>0</v>
      </c>
      <c r="K41" s="26">
        <v>0</v>
      </c>
    </row>
    <row r="42" spans="1:11" ht="24">
      <c r="A42" s="25" t="s">
        <v>82</v>
      </c>
      <c r="B42" s="20">
        <v>253</v>
      </c>
      <c r="C42" s="23">
        <f t="shared" si="1"/>
        <v>11.186631930626964</v>
      </c>
      <c r="D42" s="20">
        <v>267</v>
      </c>
      <c r="E42" s="23">
        <f t="shared" si="6"/>
        <v>11.761953911642616</v>
      </c>
      <c r="F42" s="24">
        <f>-E42/C42</f>
        <v>-1.0514294190229434</v>
      </c>
      <c r="G42" s="20">
        <v>2</v>
      </c>
      <c r="H42" s="23">
        <f t="shared" si="2"/>
        <v>0.6870538444097863</v>
      </c>
      <c r="I42" s="20">
        <v>3</v>
      </c>
      <c r="J42" s="23">
        <f t="shared" si="3"/>
        <v>1.03688905632727</v>
      </c>
      <c r="K42" s="24">
        <f>-J42/H42</f>
        <v>-1.5091816525937782</v>
      </c>
    </row>
    <row r="43" spans="1:11" ht="24">
      <c r="A43" s="25" t="s">
        <v>83</v>
      </c>
      <c r="B43" s="20">
        <v>39</v>
      </c>
      <c r="C43" s="23">
        <f t="shared" si="1"/>
        <v>1.7244215229029707</v>
      </c>
      <c r="D43" s="20">
        <v>39</v>
      </c>
      <c r="E43" s="23">
        <f t="shared" si="6"/>
        <v>1.7180382118129665</v>
      </c>
      <c r="F43" s="24">
        <f>-E43/C43</f>
        <v>-0.9962982884374707</v>
      </c>
      <c r="G43" s="20">
        <v>1</v>
      </c>
      <c r="H43" s="23">
        <f t="shared" si="2"/>
        <v>0.34352692220489317</v>
      </c>
      <c r="I43" s="20">
        <v>3</v>
      </c>
      <c r="J43" s="23">
        <f t="shared" si="3"/>
        <v>1.03688905632727</v>
      </c>
      <c r="K43" s="24">
        <f>-J43/H43</f>
        <v>-3.0183633051875565</v>
      </c>
    </row>
    <row r="44" spans="1:11" ht="24">
      <c r="A44" s="25" t="s">
        <v>84</v>
      </c>
      <c r="B44" s="20">
        <v>214</v>
      </c>
      <c r="C44" s="23">
        <f t="shared" si="1"/>
        <v>9.462210407723994</v>
      </c>
      <c r="D44" s="20">
        <v>216</v>
      </c>
      <c r="E44" s="23">
        <f t="shared" si="6"/>
        <v>9.515288557733353</v>
      </c>
      <c r="F44" s="24">
        <f>-E44/C44</f>
        <v>-1.0056094873948302</v>
      </c>
      <c r="G44" s="20">
        <v>1</v>
      </c>
      <c r="H44" s="23">
        <f t="shared" si="2"/>
        <v>0.34352692220489317</v>
      </c>
      <c r="I44" s="20">
        <v>0</v>
      </c>
      <c r="J44" s="23">
        <f t="shared" si="3"/>
        <v>0</v>
      </c>
      <c r="K44" s="26">
        <v>1</v>
      </c>
    </row>
    <row r="45" spans="1:11" ht="24">
      <c r="A45" s="25" t="s">
        <v>85</v>
      </c>
      <c r="B45" s="20">
        <v>0</v>
      </c>
      <c r="C45" s="23">
        <f t="shared" si="1"/>
        <v>0</v>
      </c>
      <c r="D45" s="20">
        <v>12</v>
      </c>
      <c r="E45" s="23">
        <f t="shared" si="6"/>
        <v>0.5286271420962974</v>
      </c>
      <c r="F45" s="24">
        <v>0</v>
      </c>
      <c r="G45" s="20">
        <v>0</v>
      </c>
      <c r="H45" s="23">
        <f t="shared" si="2"/>
        <v>0</v>
      </c>
      <c r="I45" s="20">
        <v>0</v>
      </c>
      <c r="J45" s="23">
        <f t="shared" si="3"/>
        <v>0</v>
      </c>
      <c r="K45" s="26">
        <v>0</v>
      </c>
    </row>
    <row r="46" spans="1:11" ht="15">
      <c r="A46" s="22" t="s">
        <v>86</v>
      </c>
      <c r="B46" s="20">
        <v>277</v>
      </c>
      <c r="C46" s="23">
        <f t="shared" si="1"/>
        <v>12.247814406259561</v>
      </c>
      <c r="D46" s="20">
        <v>304</v>
      </c>
      <c r="E46" s="23">
        <f t="shared" si="6"/>
        <v>13.391887599772867</v>
      </c>
      <c r="F46" s="24">
        <f>-E46/C46</f>
        <v>-1.093410395974697</v>
      </c>
      <c r="G46" s="20">
        <v>1</v>
      </c>
      <c r="H46" s="23">
        <f t="shared" si="2"/>
        <v>0.34352692220489317</v>
      </c>
      <c r="I46" s="20">
        <v>0</v>
      </c>
      <c r="J46" s="23">
        <f t="shared" si="3"/>
        <v>0</v>
      </c>
      <c r="K46" s="26">
        <v>1</v>
      </c>
    </row>
    <row r="47" spans="1:11" ht="15">
      <c r="A47" s="22" t="s">
        <v>87</v>
      </c>
      <c r="B47" s="20">
        <v>0</v>
      </c>
      <c r="C47" s="23">
        <f t="shared" si="1"/>
        <v>0</v>
      </c>
      <c r="D47" s="20">
        <v>0</v>
      </c>
      <c r="E47" s="23">
        <f t="shared" si="6"/>
        <v>0</v>
      </c>
      <c r="F47" s="26">
        <v>0</v>
      </c>
      <c r="G47" s="20">
        <v>0</v>
      </c>
      <c r="H47" s="23">
        <f t="shared" si="2"/>
        <v>0</v>
      </c>
      <c r="I47" s="20">
        <v>0</v>
      </c>
      <c r="J47" s="23">
        <f t="shared" si="3"/>
        <v>0</v>
      </c>
      <c r="K47" s="26">
        <v>0</v>
      </c>
    </row>
    <row r="48" spans="1:11" ht="15">
      <c r="A48" s="22" t="s">
        <v>12</v>
      </c>
      <c r="B48" s="20">
        <v>0</v>
      </c>
      <c r="C48" s="23">
        <f t="shared" si="1"/>
        <v>0</v>
      </c>
      <c r="D48" s="20">
        <v>0</v>
      </c>
      <c r="E48" s="23">
        <f t="shared" si="6"/>
        <v>0</v>
      </c>
      <c r="F48" s="26">
        <v>0</v>
      </c>
      <c r="G48" s="20">
        <v>0</v>
      </c>
      <c r="H48" s="23">
        <f t="shared" si="2"/>
        <v>0</v>
      </c>
      <c r="I48" s="20">
        <v>0</v>
      </c>
      <c r="J48" s="23">
        <f t="shared" si="3"/>
        <v>0</v>
      </c>
      <c r="K48" s="26">
        <v>0</v>
      </c>
    </row>
    <row r="49" spans="1:11" ht="15">
      <c r="A49" s="22" t="s">
        <v>13</v>
      </c>
      <c r="B49" s="20">
        <v>20</v>
      </c>
      <c r="C49" s="23">
        <f t="shared" si="1"/>
        <v>0.8843187296938312</v>
      </c>
      <c r="D49" s="20">
        <v>23</v>
      </c>
      <c r="E49" s="23">
        <f t="shared" si="6"/>
        <v>1.0132020223512366</v>
      </c>
      <c r="F49" s="24">
        <f>-E49/C49</f>
        <v>-1.1457430317030912</v>
      </c>
      <c r="G49" s="20">
        <v>20</v>
      </c>
      <c r="H49" s="23">
        <f t="shared" si="2"/>
        <v>6.870538444097864</v>
      </c>
      <c r="I49" s="20">
        <v>20</v>
      </c>
      <c r="J49" s="23">
        <f t="shared" si="3"/>
        <v>6.9125937088484655</v>
      </c>
      <c r="K49" s="24">
        <v>0</v>
      </c>
    </row>
    <row r="50" spans="1:11" ht="36">
      <c r="A50" s="25" t="s">
        <v>110</v>
      </c>
      <c r="B50" s="20">
        <v>2</v>
      </c>
      <c r="C50" s="23">
        <f t="shared" si="1"/>
        <v>0.08843187296938311</v>
      </c>
      <c r="D50" s="20">
        <v>1</v>
      </c>
      <c r="E50" s="23">
        <f t="shared" si="6"/>
        <v>0.04405226184135811</v>
      </c>
      <c r="F50" s="24">
        <f>C50/E50</f>
        <v>2.0074309302856173</v>
      </c>
      <c r="G50" s="20">
        <v>2</v>
      </c>
      <c r="H50" s="23">
        <f t="shared" si="2"/>
        <v>0.6870538444097863</v>
      </c>
      <c r="I50" s="20">
        <v>1</v>
      </c>
      <c r="J50" s="23">
        <f t="shared" si="3"/>
        <v>0.3456296854424233</v>
      </c>
      <c r="K50" s="24">
        <f>H50/J50</f>
        <v>1.9878322764155025</v>
      </c>
    </row>
    <row r="51" spans="1:11" ht="15">
      <c r="A51" s="22" t="s">
        <v>14</v>
      </c>
      <c r="B51" s="20">
        <v>223</v>
      </c>
      <c r="C51" s="23">
        <f t="shared" si="1"/>
        <v>9.860153836086218</v>
      </c>
      <c r="D51" s="20">
        <v>156</v>
      </c>
      <c r="E51" s="23">
        <f t="shared" si="6"/>
        <v>6.872152847251866</v>
      </c>
      <c r="F51" s="24">
        <f>C51/E51</f>
        <v>1.4347983892746559</v>
      </c>
      <c r="G51" s="20">
        <v>221</v>
      </c>
      <c r="H51" s="23">
        <f t="shared" si="2"/>
        <v>75.9194498072814</v>
      </c>
      <c r="I51" s="20">
        <v>153</v>
      </c>
      <c r="J51" s="23">
        <f t="shared" si="3"/>
        <v>52.88134187269076</v>
      </c>
      <c r="K51" s="24">
        <f>H51/J51</f>
        <v>1.435656644077863</v>
      </c>
    </row>
    <row r="52" spans="1:11" ht="15">
      <c r="A52" s="22" t="s">
        <v>15</v>
      </c>
      <c r="B52" s="20">
        <v>5389</v>
      </c>
      <c r="C52" s="23">
        <f t="shared" si="1"/>
        <v>238.2796817160028</v>
      </c>
      <c r="D52" s="20">
        <v>5402</v>
      </c>
      <c r="E52" s="23">
        <f t="shared" si="6"/>
        <v>237.97031846701654</v>
      </c>
      <c r="F52" s="24">
        <f>-E52/C52</f>
        <v>-0.9987016801149038</v>
      </c>
      <c r="G52" s="20">
        <v>4460</v>
      </c>
      <c r="H52" s="23">
        <f t="shared" si="2"/>
        <v>1532.1300730338237</v>
      </c>
      <c r="I52" s="20">
        <v>4558</v>
      </c>
      <c r="J52" s="23">
        <f t="shared" si="3"/>
        <v>1575.3801062465652</v>
      </c>
      <c r="K52" s="24">
        <f>-J52/H52</f>
        <v>-1.028228695444311</v>
      </c>
    </row>
    <row r="53" spans="1:11" ht="15">
      <c r="A53" s="22" t="s">
        <v>56</v>
      </c>
      <c r="B53" s="20">
        <v>1</v>
      </c>
      <c r="C53" s="23">
        <f t="shared" si="1"/>
        <v>0.044215936484691555</v>
      </c>
      <c r="D53" s="20">
        <v>0</v>
      </c>
      <c r="E53" s="23">
        <f t="shared" si="6"/>
        <v>0</v>
      </c>
      <c r="F53" s="24">
        <v>1</v>
      </c>
      <c r="G53" s="20">
        <v>0</v>
      </c>
      <c r="H53" s="23">
        <f t="shared" si="2"/>
        <v>0</v>
      </c>
      <c r="I53" s="20">
        <v>0</v>
      </c>
      <c r="J53" s="23">
        <f t="shared" si="3"/>
        <v>0</v>
      </c>
      <c r="K53" s="24">
        <v>0</v>
      </c>
    </row>
    <row r="54" spans="1:11" ht="15">
      <c r="A54" s="22" t="s">
        <v>16</v>
      </c>
      <c r="B54" s="20">
        <v>3</v>
      </c>
      <c r="C54" s="23">
        <f t="shared" si="1"/>
        <v>0.13264780945407467</v>
      </c>
      <c r="D54" s="20">
        <v>12</v>
      </c>
      <c r="E54" s="23">
        <f t="shared" si="6"/>
        <v>0.5286271420962974</v>
      </c>
      <c r="F54" s="24">
        <f>-E54/C54</f>
        <v>-3.985193153749883</v>
      </c>
      <c r="G54" s="20">
        <v>0</v>
      </c>
      <c r="H54" s="23">
        <f t="shared" si="2"/>
        <v>0</v>
      </c>
      <c r="I54" s="20">
        <v>1</v>
      </c>
      <c r="J54" s="23">
        <f t="shared" si="3"/>
        <v>0.3456296854424233</v>
      </c>
      <c r="K54" s="26">
        <v>0</v>
      </c>
    </row>
    <row r="55" spans="1:11" ht="15">
      <c r="A55" s="22" t="s">
        <v>88</v>
      </c>
      <c r="B55" s="20">
        <v>3</v>
      </c>
      <c r="C55" s="23">
        <f t="shared" si="1"/>
        <v>0.13264780945407467</v>
      </c>
      <c r="D55" s="20">
        <v>1</v>
      </c>
      <c r="E55" s="23">
        <f t="shared" si="6"/>
        <v>0.04405226184135811</v>
      </c>
      <c r="F55" s="24">
        <v>2</v>
      </c>
      <c r="G55" s="20">
        <v>3</v>
      </c>
      <c r="H55" s="23">
        <f t="shared" si="2"/>
        <v>1.0305807666146796</v>
      </c>
      <c r="I55" s="20">
        <v>1</v>
      </c>
      <c r="J55" s="23">
        <f t="shared" si="3"/>
        <v>0.3456296854424233</v>
      </c>
      <c r="K55" s="24">
        <f>H55/J55</f>
        <v>2.981748414623254</v>
      </c>
    </row>
    <row r="56" spans="1:11" ht="15">
      <c r="A56" s="22" t="s">
        <v>89</v>
      </c>
      <c r="B56" s="20">
        <v>6</v>
      </c>
      <c r="C56" s="23">
        <f t="shared" si="1"/>
        <v>0.26529561890814934</v>
      </c>
      <c r="D56" s="20">
        <v>15</v>
      </c>
      <c r="E56" s="23">
        <f t="shared" si="6"/>
        <v>0.6607839276203717</v>
      </c>
      <c r="F56" s="24">
        <f>-E56/C56</f>
        <v>-2.4907457210936768</v>
      </c>
      <c r="G56" s="20">
        <v>5</v>
      </c>
      <c r="H56" s="23">
        <f t="shared" si="2"/>
        <v>1.717634611024466</v>
      </c>
      <c r="I56" s="20">
        <v>10</v>
      </c>
      <c r="J56" s="23">
        <f t="shared" si="3"/>
        <v>3.4562968544242327</v>
      </c>
      <c r="K56" s="24">
        <f>-J56/H56</f>
        <v>-2.0122422034583707</v>
      </c>
    </row>
    <row r="57" spans="1:11" ht="36">
      <c r="A57" s="25" t="s">
        <v>90</v>
      </c>
      <c r="B57" s="20">
        <v>6</v>
      </c>
      <c r="C57" s="23">
        <f t="shared" si="1"/>
        <v>0.26529561890814934</v>
      </c>
      <c r="D57" s="20">
        <v>14</v>
      </c>
      <c r="E57" s="23">
        <f t="shared" si="6"/>
        <v>0.6167316657790136</v>
      </c>
      <c r="F57" s="24">
        <f>-E57/C57</f>
        <v>-2.3246960063540985</v>
      </c>
      <c r="G57" s="20">
        <v>5</v>
      </c>
      <c r="H57" s="23">
        <f t="shared" si="2"/>
        <v>1.717634611024466</v>
      </c>
      <c r="I57" s="20">
        <v>9</v>
      </c>
      <c r="J57" s="23">
        <f t="shared" si="3"/>
        <v>3.1106671689818097</v>
      </c>
      <c r="K57" s="24">
        <f>-J57/H57</f>
        <v>-1.8110179831125337</v>
      </c>
    </row>
    <row r="58" spans="1:11" ht="15">
      <c r="A58" s="22" t="s">
        <v>17</v>
      </c>
      <c r="B58" s="20">
        <v>0</v>
      </c>
      <c r="C58" s="23">
        <f t="shared" si="1"/>
        <v>0</v>
      </c>
      <c r="D58" s="20">
        <v>0</v>
      </c>
      <c r="E58" s="23">
        <f t="shared" si="6"/>
        <v>0</v>
      </c>
      <c r="F58" s="24">
        <v>0</v>
      </c>
      <c r="G58" s="20">
        <v>0</v>
      </c>
      <c r="H58" s="23">
        <f t="shared" si="2"/>
        <v>0</v>
      </c>
      <c r="I58" s="20">
        <v>0</v>
      </c>
      <c r="J58" s="23">
        <f t="shared" si="3"/>
        <v>0</v>
      </c>
      <c r="K58" s="26">
        <v>0</v>
      </c>
    </row>
    <row r="59" spans="1:11" ht="15">
      <c r="A59" s="22" t="s">
        <v>18</v>
      </c>
      <c r="B59" s="20">
        <v>0</v>
      </c>
      <c r="C59" s="23">
        <f t="shared" si="1"/>
        <v>0</v>
      </c>
      <c r="D59" s="20">
        <v>0</v>
      </c>
      <c r="E59" s="23">
        <f t="shared" si="6"/>
        <v>0</v>
      </c>
      <c r="F59" s="26">
        <v>0</v>
      </c>
      <c r="G59" s="20">
        <v>0</v>
      </c>
      <c r="H59" s="23">
        <f t="shared" si="2"/>
        <v>0</v>
      </c>
      <c r="I59" s="20">
        <v>0</v>
      </c>
      <c r="J59" s="23">
        <f t="shared" si="3"/>
        <v>0</v>
      </c>
      <c r="K59" s="26">
        <v>0</v>
      </c>
    </row>
    <row r="60" spans="1:11" ht="15">
      <c r="A60" s="22" t="s">
        <v>19</v>
      </c>
      <c r="B60" s="20">
        <v>0</v>
      </c>
      <c r="C60" s="23">
        <f t="shared" si="1"/>
        <v>0</v>
      </c>
      <c r="D60" s="20">
        <v>0</v>
      </c>
      <c r="E60" s="23">
        <f t="shared" si="6"/>
        <v>0</v>
      </c>
      <c r="F60" s="26">
        <v>0</v>
      </c>
      <c r="G60" s="20">
        <v>0</v>
      </c>
      <c r="H60" s="23">
        <f t="shared" si="2"/>
        <v>0</v>
      </c>
      <c r="I60" s="20">
        <v>0</v>
      </c>
      <c r="J60" s="23">
        <f t="shared" si="3"/>
        <v>0</v>
      </c>
      <c r="K60" s="26">
        <v>0</v>
      </c>
    </row>
    <row r="61" spans="1:11" ht="15">
      <c r="A61" s="22" t="s">
        <v>20</v>
      </c>
      <c r="B61" s="20">
        <v>1</v>
      </c>
      <c r="C61" s="23">
        <f t="shared" si="1"/>
        <v>0.044215936484691555</v>
      </c>
      <c r="D61" s="20">
        <v>4</v>
      </c>
      <c r="E61" s="23">
        <f t="shared" si="6"/>
        <v>0.17620904736543244</v>
      </c>
      <c r="F61" s="24">
        <f>-E61/C61</f>
        <v>-3.985193153749883</v>
      </c>
      <c r="G61" s="20">
        <v>0</v>
      </c>
      <c r="H61" s="23">
        <f t="shared" si="2"/>
        <v>0</v>
      </c>
      <c r="I61" s="20">
        <v>0</v>
      </c>
      <c r="J61" s="23">
        <f t="shared" si="3"/>
        <v>0</v>
      </c>
      <c r="K61" s="26">
        <v>0</v>
      </c>
    </row>
    <row r="62" spans="1:11" ht="15">
      <c r="A62" s="22" t="s">
        <v>91</v>
      </c>
      <c r="B62" s="20">
        <v>0</v>
      </c>
      <c r="C62" s="23">
        <f t="shared" si="1"/>
        <v>0</v>
      </c>
      <c r="D62" s="20">
        <v>1</v>
      </c>
      <c r="E62" s="23">
        <f t="shared" si="6"/>
        <v>0.04405226184135811</v>
      </c>
      <c r="F62" s="24">
        <v>0</v>
      </c>
      <c r="G62" s="20">
        <v>0</v>
      </c>
      <c r="H62" s="23">
        <f t="shared" si="2"/>
        <v>0</v>
      </c>
      <c r="I62" s="20">
        <v>0</v>
      </c>
      <c r="J62" s="23">
        <f t="shared" si="3"/>
        <v>0</v>
      </c>
      <c r="K62" s="26">
        <v>0</v>
      </c>
    </row>
    <row r="63" spans="1:11" ht="15">
      <c r="A63" s="22" t="s">
        <v>92</v>
      </c>
      <c r="B63" s="20">
        <v>0</v>
      </c>
      <c r="C63" s="23">
        <f t="shared" si="1"/>
        <v>0</v>
      </c>
      <c r="D63" s="20">
        <v>0</v>
      </c>
      <c r="E63" s="23">
        <f t="shared" si="6"/>
        <v>0</v>
      </c>
      <c r="F63" s="24">
        <v>0</v>
      </c>
      <c r="G63" s="20">
        <v>0</v>
      </c>
      <c r="H63" s="23">
        <f t="shared" si="2"/>
        <v>0</v>
      </c>
      <c r="I63" s="20">
        <v>0</v>
      </c>
      <c r="J63" s="23">
        <f t="shared" si="3"/>
        <v>0</v>
      </c>
      <c r="K63" s="26">
        <v>0</v>
      </c>
    </row>
    <row r="64" spans="1:11" ht="36">
      <c r="A64" s="25" t="s">
        <v>93</v>
      </c>
      <c r="B64" s="20">
        <v>0</v>
      </c>
      <c r="C64" s="23">
        <f t="shared" si="1"/>
        <v>0</v>
      </c>
      <c r="D64" s="20">
        <v>1</v>
      </c>
      <c r="E64" s="23">
        <f t="shared" si="6"/>
        <v>0.04405226184135811</v>
      </c>
      <c r="F64" s="24">
        <v>0</v>
      </c>
      <c r="G64" s="20">
        <v>0</v>
      </c>
      <c r="H64" s="23">
        <f t="shared" si="2"/>
        <v>0</v>
      </c>
      <c r="I64" s="20">
        <v>0</v>
      </c>
      <c r="J64" s="23">
        <f t="shared" si="3"/>
        <v>0</v>
      </c>
      <c r="K64" s="26">
        <v>0</v>
      </c>
    </row>
    <row r="65" spans="1:11" ht="15">
      <c r="A65" s="22" t="s">
        <v>94</v>
      </c>
      <c r="B65" s="20">
        <v>0</v>
      </c>
      <c r="C65" s="23">
        <f t="shared" si="1"/>
        <v>0</v>
      </c>
      <c r="D65" s="20">
        <v>0</v>
      </c>
      <c r="E65" s="23">
        <f t="shared" si="6"/>
        <v>0</v>
      </c>
      <c r="F65" s="26">
        <v>0</v>
      </c>
      <c r="G65" s="20">
        <v>0</v>
      </c>
      <c r="H65" s="23">
        <f t="shared" si="2"/>
        <v>0</v>
      </c>
      <c r="I65" s="20">
        <v>0</v>
      </c>
      <c r="J65" s="23">
        <f t="shared" si="3"/>
        <v>0</v>
      </c>
      <c r="K65" s="26">
        <v>0</v>
      </c>
    </row>
    <row r="66" spans="1:11" ht="15">
      <c r="A66" s="22" t="s">
        <v>21</v>
      </c>
      <c r="B66" s="20">
        <v>7</v>
      </c>
      <c r="C66" s="23">
        <f t="shared" si="1"/>
        <v>0.3095115553928409</v>
      </c>
      <c r="D66" s="20">
        <v>10</v>
      </c>
      <c r="E66" s="23">
        <f t="shared" si="6"/>
        <v>0.44052261841358115</v>
      </c>
      <c r="F66" s="24">
        <f>-E66/C66</f>
        <v>-1.4232832691963866</v>
      </c>
      <c r="G66" s="20">
        <v>0</v>
      </c>
      <c r="H66" s="23">
        <f t="shared" si="2"/>
        <v>0</v>
      </c>
      <c r="I66" s="20">
        <v>0</v>
      </c>
      <c r="J66" s="23">
        <f t="shared" si="3"/>
        <v>0</v>
      </c>
      <c r="K66" s="24">
        <v>0</v>
      </c>
    </row>
    <row r="67" spans="1:11" ht="15">
      <c r="A67" s="22" t="s">
        <v>22</v>
      </c>
      <c r="B67" s="20">
        <v>0</v>
      </c>
      <c r="C67" s="23">
        <f t="shared" si="1"/>
        <v>0</v>
      </c>
      <c r="D67" s="20">
        <v>0</v>
      </c>
      <c r="E67" s="23">
        <f t="shared" si="6"/>
        <v>0</v>
      </c>
      <c r="F67" s="26">
        <v>0</v>
      </c>
      <c r="G67" s="20">
        <v>0</v>
      </c>
      <c r="H67" s="23">
        <f t="shared" si="2"/>
        <v>0</v>
      </c>
      <c r="I67" s="20">
        <v>0</v>
      </c>
      <c r="J67" s="23">
        <f t="shared" si="3"/>
        <v>0</v>
      </c>
      <c r="K67" s="26">
        <v>0</v>
      </c>
    </row>
    <row r="68" spans="1:11" ht="15">
      <c r="A68" s="22" t="s">
        <v>23</v>
      </c>
      <c r="B68" s="20">
        <v>0</v>
      </c>
      <c r="C68" s="23">
        <f t="shared" si="1"/>
        <v>0</v>
      </c>
      <c r="D68" s="20">
        <v>0</v>
      </c>
      <c r="E68" s="23">
        <f t="shared" si="6"/>
        <v>0</v>
      </c>
      <c r="F68" s="24">
        <v>0</v>
      </c>
      <c r="G68" s="20">
        <v>0</v>
      </c>
      <c r="H68" s="23">
        <f t="shared" si="2"/>
        <v>0</v>
      </c>
      <c r="I68" s="20">
        <v>0</v>
      </c>
      <c r="J68" s="23">
        <f t="shared" si="3"/>
        <v>0</v>
      </c>
      <c r="K68" s="26">
        <v>0</v>
      </c>
    </row>
    <row r="69" spans="1:11" ht="15">
      <c r="A69" s="22" t="s">
        <v>24</v>
      </c>
      <c r="B69" s="20">
        <v>3447</v>
      </c>
      <c r="C69" s="23">
        <f t="shared" si="1"/>
        <v>152.4123330627318</v>
      </c>
      <c r="D69" s="20">
        <v>4018</v>
      </c>
      <c r="E69" s="23">
        <f t="shared" si="6"/>
        <v>177.00198807857691</v>
      </c>
      <c r="F69" s="24">
        <f>-E69/C69</f>
        <v>-1.1613363861159727</v>
      </c>
      <c r="G69" s="20">
        <v>820</v>
      </c>
      <c r="H69" s="23">
        <f t="shared" si="2"/>
        <v>281.6920762080124</v>
      </c>
      <c r="I69" s="20">
        <v>869</v>
      </c>
      <c r="J69" s="23">
        <f t="shared" si="3"/>
        <v>300.35219664946584</v>
      </c>
      <c r="K69" s="24">
        <f>-J69/H69</f>
        <v>-1.0662429724422708</v>
      </c>
    </row>
    <row r="70" spans="1:11" ht="15">
      <c r="A70" s="22" t="s">
        <v>95</v>
      </c>
      <c r="B70" s="20">
        <v>128</v>
      </c>
      <c r="C70" s="23">
        <f t="shared" si="1"/>
        <v>5.659639870040519</v>
      </c>
      <c r="D70" s="20">
        <v>135</v>
      </c>
      <c r="E70" s="23">
        <f aca="true" t="shared" si="7" ref="E70:E101">D70*100000/2270031</f>
        <v>5.947055348583345</v>
      </c>
      <c r="F70" s="24">
        <f>-E70/C70</f>
        <v>-1.0507833510863949</v>
      </c>
      <c r="G70" s="20">
        <v>38</v>
      </c>
      <c r="H70" s="23">
        <f t="shared" si="2"/>
        <v>13.054023043785941</v>
      </c>
      <c r="I70" s="20">
        <v>13</v>
      </c>
      <c r="J70" s="23">
        <f t="shared" si="3"/>
        <v>4.493185910751502</v>
      </c>
      <c r="K70" s="24">
        <f>H70/J70</f>
        <v>2.905293327068812</v>
      </c>
    </row>
    <row r="71" spans="1:11" ht="15">
      <c r="A71" s="22" t="s">
        <v>25</v>
      </c>
      <c r="B71" s="20">
        <v>7</v>
      </c>
      <c r="C71" s="23">
        <f aca="true" t="shared" si="8" ref="C71:C115">B71*100000/2261628</f>
        <v>0.3095115553928409</v>
      </c>
      <c r="D71" s="20">
        <v>2</v>
      </c>
      <c r="E71" s="23">
        <f t="shared" si="7"/>
        <v>0.08810452368271622</v>
      </c>
      <c r="F71" s="24">
        <f>C71/E71</f>
        <v>3.5130041279998308</v>
      </c>
      <c r="G71" s="20">
        <v>0</v>
      </c>
      <c r="H71" s="23">
        <f aca="true" t="shared" si="9" ref="H71:H115">G71*100000/291098</f>
        <v>0</v>
      </c>
      <c r="I71" s="20">
        <v>0</v>
      </c>
      <c r="J71" s="23">
        <f aca="true" t="shared" si="10" ref="J71:J115">I71*100000/289327</f>
        <v>0</v>
      </c>
      <c r="K71" s="26">
        <v>0</v>
      </c>
    </row>
    <row r="72" spans="1:11" ht="15">
      <c r="A72" s="22" t="s">
        <v>26</v>
      </c>
      <c r="B72" s="20">
        <v>2</v>
      </c>
      <c r="C72" s="23">
        <f t="shared" si="8"/>
        <v>0.08843187296938311</v>
      </c>
      <c r="D72" s="20">
        <v>1</v>
      </c>
      <c r="E72" s="23">
        <f t="shared" si="7"/>
        <v>0.04405226184135811</v>
      </c>
      <c r="F72" s="24">
        <f>C72/E72</f>
        <v>2.0074309302856173</v>
      </c>
      <c r="G72" s="20">
        <v>1</v>
      </c>
      <c r="H72" s="23">
        <f t="shared" si="9"/>
        <v>0.34352692220489317</v>
      </c>
      <c r="I72" s="20">
        <v>0</v>
      </c>
      <c r="J72" s="23">
        <f t="shared" si="10"/>
        <v>0</v>
      </c>
      <c r="K72" s="26">
        <v>1</v>
      </c>
    </row>
    <row r="73" spans="1:11" ht="15">
      <c r="A73" s="22" t="s">
        <v>27</v>
      </c>
      <c r="B73" s="20">
        <v>0</v>
      </c>
      <c r="C73" s="23">
        <f t="shared" si="8"/>
        <v>0</v>
      </c>
      <c r="D73" s="20">
        <v>0</v>
      </c>
      <c r="E73" s="23">
        <f t="shared" si="7"/>
        <v>0</v>
      </c>
      <c r="F73" s="26">
        <v>0</v>
      </c>
      <c r="G73" s="20">
        <v>0</v>
      </c>
      <c r="H73" s="23">
        <f t="shared" si="9"/>
        <v>0</v>
      </c>
      <c r="I73" s="20">
        <v>0</v>
      </c>
      <c r="J73" s="23">
        <f t="shared" si="10"/>
        <v>0</v>
      </c>
      <c r="K73" s="26">
        <v>0</v>
      </c>
    </row>
    <row r="74" spans="1:11" ht="15">
      <c r="A74" s="22" t="s">
        <v>28</v>
      </c>
      <c r="B74" s="20">
        <v>2</v>
      </c>
      <c r="C74" s="23">
        <f t="shared" si="8"/>
        <v>0.08843187296938311</v>
      </c>
      <c r="D74" s="20">
        <v>1</v>
      </c>
      <c r="E74" s="23">
        <f t="shared" si="7"/>
        <v>0.04405226184135811</v>
      </c>
      <c r="F74" s="24">
        <f>C74/E74</f>
        <v>2.0074309302856173</v>
      </c>
      <c r="G74" s="20">
        <v>1</v>
      </c>
      <c r="H74" s="23">
        <f t="shared" si="9"/>
        <v>0.34352692220489317</v>
      </c>
      <c r="I74" s="20">
        <v>0</v>
      </c>
      <c r="J74" s="23">
        <f t="shared" si="10"/>
        <v>0</v>
      </c>
      <c r="K74" s="26">
        <v>1</v>
      </c>
    </row>
    <row r="75" spans="1:11" ht="15">
      <c r="A75" s="22" t="s">
        <v>29</v>
      </c>
      <c r="B75" s="20">
        <v>392</v>
      </c>
      <c r="C75" s="23">
        <f t="shared" si="8"/>
        <v>17.33264710199909</v>
      </c>
      <c r="D75" s="20">
        <v>601</v>
      </c>
      <c r="E75" s="23">
        <f t="shared" si="7"/>
        <v>26.475409366656226</v>
      </c>
      <c r="F75" s="24">
        <f>-E75/C75</f>
        <v>-1.5274879371196937</v>
      </c>
      <c r="G75" s="20">
        <v>208</v>
      </c>
      <c r="H75" s="23">
        <f t="shared" si="9"/>
        <v>71.45359981861779</v>
      </c>
      <c r="I75" s="20">
        <v>377</v>
      </c>
      <c r="J75" s="23">
        <f t="shared" si="10"/>
        <v>130.30239141179356</v>
      </c>
      <c r="K75" s="24">
        <f>-J75/H75</f>
        <v>-1.8235944968841482</v>
      </c>
    </row>
    <row r="76" spans="1:11" ht="15">
      <c r="A76" s="22" t="s">
        <v>30</v>
      </c>
      <c r="B76" s="20">
        <v>0</v>
      </c>
      <c r="C76" s="23">
        <f t="shared" si="8"/>
        <v>0</v>
      </c>
      <c r="D76" s="20">
        <v>0</v>
      </c>
      <c r="E76" s="23">
        <f t="shared" si="7"/>
        <v>0</v>
      </c>
      <c r="F76" s="26">
        <v>0</v>
      </c>
      <c r="G76" s="20">
        <v>0</v>
      </c>
      <c r="H76" s="23">
        <f t="shared" si="9"/>
        <v>0</v>
      </c>
      <c r="I76" s="20">
        <v>0</v>
      </c>
      <c r="J76" s="23">
        <f t="shared" si="10"/>
        <v>0</v>
      </c>
      <c r="K76" s="26">
        <v>0</v>
      </c>
    </row>
    <row r="77" spans="1:11" ht="15">
      <c r="A77" s="22" t="s">
        <v>31</v>
      </c>
      <c r="B77" s="20">
        <v>0</v>
      </c>
      <c r="C77" s="23">
        <f t="shared" si="8"/>
        <v>0</v>
      </c>
      <c r="D77" s="20">
        <v>1</v>
      </c>
      <c r="E77" s="23">
        <f t="shared" si="7"/>
        <v>0.04405226184135811</v>
      </c>
      <c r="F77" s="24">
        <v>0</v>
      </c>
      <c r="G77" s="20">
        <v>0</v>
      </c>
      <c r="H77" s="23">
        <f t="shared" si="9"/>
        <v>0</v>
      </c>
      <c r="I77" s="20">
        <v>0</v>
      </c>
      <c r="J77" s="23">
        <f t="shared" si="10"/>
        <v>0</v>
      </c>
      <c r="K77" s="26">
        <v>0</v>
      </c>
    </row>
    <row r="78" spans="1:11" ht="15">
      <c r="A78" s="22" t="s">
        <v>96</v>
      </c>
      <c r="B78" s="20">
        <v>109</v>
      </c>
      <c r="C78" s="23">
        <f t="shared" si="8"/>
        <v>4.81953707683138</v>
      </c>
      <c r="D78" s="20">
        <v>108</v>
      </c>
      <c r="E78" s="23">
        <f t="shared" si="7"/>
        <v>4.757644278866676</v>
      </c>
      <c r="F78" s="24">
        <f>C78/E78</f>
        <v>1.0130091268570938</v>
      </c>
      <c r="G78" s="20">
        <v>64</v>
      </c>
      <c r="H78" s="23">
        <f t="shared" si="9"/>
        <v>21.985723021113163</v>
      </c>
      <c r="I78" s="20">
        <v>68</v>
      </c>
      <c r="J78" s="23">
        <f t="shared" si="10"/>
        <v>23.502818610084784</v>
      </c>
      <c r="K78" s="24">
        <f>-J78/H78</f>
        <v>-1.0690036705872594</v>
      </c>
    </row>
    <row r="79" spans="1:11" ht="36">
      <c r="A79" s="25" t="s">
        <v>97</v>
      </c>
      <c r="B79" s="20">
        <v>589</v>
      </c>
      <c r="C79" s="23">
        <f t="shared" si="8"/>
        <v>26.043186589483327</v>
      </c>
      <c r="D79" s="20">
        <v>635</v>
      </c>
      <c r="E79" s="23">
        <f t="shared" si="7"/>
        <v>27.973186269262403</v>
      </c>
      <c r="F79" s="24">
        <f>-E79/C79</f>
        <v>-1.0741076624071204</v>
      </c>
      <c r="G79" s="20">
        <v>2</v>
      </c>
      <c r="H79" s="23">
        <f t="shared" si="9"/>
        <v>0.6870538444097863</v>
      </c>
      <c r="I79" s="20">
        <v>8</v>
      </c>
      <c r="J79" s="23">
        <f t="shared" si="10"/>
        <v>2.7650374835393863</v>
      </c>
      <c r="K79" s="24">
        <f>-J79/H79</f>
        <v>-4.024484406916741</v>
      </c>
    </row>
    <row r="80" spans="1:11" ht="15">
      <c r="A80" s="22" t="s">
        <v>98</v>
      </c>
      <c r="B80" s="20">
        <v>571</v>
      </c>
      <c r="C80" s="23">
        <f t="shared" si="8"/>
        <v>25.24729973275888</v>
      </c>
      <c r="D80" s="20">
        <v>597</v>
      </c>
      <c r="E80" s="23">
        <f t="shared" si="7"/>
        <v>26.299200319290794</v>
      </c>
      <c r="F80" s="24">
        <f>-E80/C80</f>
        <v>-1.0416638847586164</v>
      </c>
      <c r="G80" s="20">
        <v>2</v>
      </c>
      <c r="H80" s="23">
        <f t="shared" si="9"/>
        <v>0.6870538444097863</v>
      </c>
      <c r="I80" s="20">
        <v>6</v>
      </c>
      <c r="J80" s="23">
        <f t="shared" si="10"/>
        <v>2.07377811265454</v>
      </c>
      <c r="K80" s="24">
        <f>-J80/H80</f>
        <v>-3.0183633051875565</v>
      </c>
    </row>
    <row r="81" spans="1:11" ht="24">
      <c r="A81" s="25" t="s">
        <v>113</v>
      </c>
      <c r="B81" s="20">
        <v>206</v>
      </c>
      <c r="C81" s="23">
        <f t="shared" si="8"/>
        <v>9.10848291584646</v>
      </c>
      <c r="D81" s="20">
        <v>169</v>
      </c>
      <c r="E81" s="23">
        <f t="shared" si="7"/>
        <v>7.4448322511895215</v>
      </c>
      <c r="F81" s="24">
        <f>C81/E81</f>
        <v>1.2234638214166778</v>
      </c>
      <c r="G81" s="20">
        <v>0</v>
      </c>
      <c r="H81" s="23">
        <f t="shared" si="9"/>
        <v>0</v>
      </c>
      <c r="I81" s="20">
        <v>0</v>
      </c>
      <c r="J81" s="23">
        <f t="shared" si="10"/>
        <v>0</v>
      </c>
      <c r="K81" s="26">
        <v>0</v>
      </c>
    </row>
    <row r="82" spans="1:11" ht="15">
      <c r="A82" s="22" t="s">
        <v>32</v>
      </c>
      <c r="B82" s="20">
        <v>192</v>
      </c>
      <c r="C82" s="23">
        <f t="shared" si="8"/>
        <v>8.489459805060779</v>
      </c>
      <c r="D82" s="20">
        <v>244</v>
      </c>
      <c r="E82" s="23">
        <f t="shared" si="7"/>
        <v>10.74875188929138</v>
      </c>
      <c r="F82" s="24">
        <f>-E82/C82</f>
        <v>-1.2661290748892857</v>
      </c>
      <c r="G82" s="20">
        <v>4</v>
      </c>
      <c r="H82" s="23">
        <f t="shared" si="9"/>
        <v>1.3741076888195727</v>
      </c>
      <c r="I82" s="20">
        <v>1</v>
      </c>
      <c r="J82" s="23">
        <f t="shared" si="10"/>
        <v>0.3456296854424233</v>
      </c>
      <c r="K82" s="24">
        <f>H82/J82</f>
        <v>3.975664552831005</v>
      </c>
    </row>
    <row r="83" spans="1:11" ht="15">
      <c r="A83" s="22" t="s">
        <v>99</v>
      </c>
      <c r="B83" s="20">
        <v>168</v>
      </c>
      <c r="C83" s="23">
        <f t="shared" si="8"/>
        <v>7.428277329428182</v>
      </c>
      <c r="D83" s="20">
        <v>213</v>
      </c>
      <c r="E83" s="23">
        <f t="shared" si="7"/>
        <v>9.383131772209278</v>
      </c>
      <c r="F83" s="24">
        <f>-E83/C83</f>
        <v>-1.2631639014117932</v>
      </c>
      <c r="G83" s="20">
        <v>0</v>
      </c>
      <c r="H83" s="23">
        <f t="shared" si="9"/>
        <v>0</v>
      </c>
      <c r="I83" s="20">
        <v>1</v>
      </c>
      <c r="J83" s="23">
        <f t="shared" si="10"/>
        <v>0.3456296854424233</v>
      </c>
      <c r="K83" s="24">
        <v>0</v>
      </c>
    </row>
    <row r="84" spans="1:11" ht="36">
      <c r="A84" s="25" t="s">
        <v>111</v>
      </c>
      <c r="B84" s="20">
        <v>50</v>
      </c>
      <c r="C84" s="23">
        <f t="shared" si="8"/>
        <v>2.210796824234578</v>
      </c>
      <c r="D84" s="20">
        <v>59</v>
      </c>
      <c r="E84" s="23">
        <f t="shared" si="7"/>
        <v>2.599083448640129</v>
      </c>
      <c r="F84" s="24">
        <f>-E84/C84</f>
        <v>-1.1756319803562154</v>
      </c>
      <c r="G84" s="20">
        <v>0</v>
      </c>
      <c r="H84" s="23">
        <f t="shared" si="9"/>
        <v>0</v>
      </c>
      <c r="I84" s="20">
        <v>0</v>
      </c>
      <c r="J84" s="23">
        <f t="shared" si="10"/>
        <v>0</v>
      </c>
      <c r="K84" s="26">
        <v>0</v>
      </c>
    </row>
    <row r="85" spans="1:11" ht="36">
      <c r="A85" s="25" t="s">
        <v>112</v>
      </c>
      <c r="B85" s="20">
        <v>5</v>
      </c>
      <c r="C85" s="23">
        <f t="shared" si="8"/>
        <v>0.2210796824234578</v>
      </c>
      <c r="D85" s="20">
        <v>7</v>
      </c>
      <c r="E85" s="23">
        <f t="shared" si="7"/>
        <v>0.3083658328895068</v>
      </c>
      <c r="F85" s="24">
        <f>-E85/C85</f>
        <v>-1.394817603812459</v>
      </c>
      <c r="G85" s="20">
        <v>0</v>
      </c>
      <c r="H85" s="23">
        <f t="shared" si="9"/>
        <v>0</v>
      </c>
      <c r="I85" s="20">
        <v>1</v>
      </c>
      <c r="J85" s="23">
        <f t="shared" si="10"/>
        <v>0.3456296854424233</v>
      </c>
      <c r="K85" s="26">
        <v>0</v>
      </c>
    </row>
    <row r="86" spans="1:11" ht="36">
      <c r="A86" s="25" t="s">
        <v>100</v>
      </c>
      <c r="B86" s="20">
        <v>201352</v>
      </c>
      <c r="C86" s="23">
        <f t="shared" si="8"/>
        <v>8902.967243065616</v>
      </c>
      <c r="D86" s="20">
        <v>151863</v>
      </c>
      <c r="E86" s="23">
        <f t="shared" si="7"/>
        <v>6689.908640014167</v>
      </c>
      <c r="F86" s="24">
        <f>C86/E86</f>
        <v>1.3308055045497247</v>
      </c>
      <c r="G86" s="20">
        <v>111601</v>
      </c>
      <c r="H86" s="23">
        <f t="shared" si="9"/>
        <v>38337.94804498828</v>
      </c>
      <c r="I86" s="20">
        <v>95688</v>
      </c>
      <c r="J86" s="23">
        <f t="shared" si="10"/>
        <v>33072.6133406146</v>
      </c>
      <c r="K86" s="24">
        <f>H86/J86</f>
        <v>1.1592052811232678</v>
      </c>
    </row>
    <row r="87" spans="1:11" ht="24">
      <c r="A87" s="25" t="s">
        <v>101</v>
      </c>
      <c r="B87" s="20">
        <v>199078</v>
      </c>
      <c r="C87" s="23">
        <f t="shared" si="8"/>
        <v>8802.420203499427</v>
      </c>
      <c r="D87" s="20">
        <v>151508</v>
      </c>
      <c r="E87" s="23">
        <f t="shared" si="7"/>
        <v>6674.270087060485</v>
      </c>
      <c r="F87" s="24">
        <f>C87/E87</f>
        <v>1.318858854777966</v>
      </c>
      <c r="G87" s="20">
        <v>110762</v>
      </c>
      <c r="H87" s="23">
        <f t="shared" si="9"/>
        <v>38049.72895725838</v>
      </c>
      <c r="I87" s="20">
        <v>95531</v>
      </c>
      <c r="J87" s="23">
        <f t="shared" si="10"/>
        <v>33018.349480000135</v>
      </c>
      <c r="K87" s="24">
        <f>H87/J87</f>
        <v>1.15238131392079</v>
      </c>
    </row>
    <row r="88" spans="1:11" ht="15">
      <c r="A88" s="22" t="s">
        <v>33</v>
      </c>
      <c r="B88" s="20">
        <v>2274</v>
      </c>
      <c r="C88" s="23">
        <f t="shared" si="8"/>
        <v>100.5470395661886</v>
      </c>
      <c r="D88" s="20">
        <v>355</v>
      </c>
      <c r="E88" s="23">
        <f t="shared" si="7"/>
        <v>15.63855295368213</v>
      </c>
      <c r="F88" s="24">
        <f>C88/E88</f>
        <v>6.429433711928865</v>
      </c>
      <c r="G88" s="20">
        <v>839</v>
      </c>
      <c r="H88" s="23">
        <f t="shared" si="9"/>
        <v>288.21908772990537</v>
      </c>
      <c r="I88" s="20">
        <v>157</v>
      </c>
      <c r="J88" s="23">
        <f t="shared" si="10"/>
        <v>54.263860614460455</v>
      </c>
      <c r="K88" s="24">
        <f>H88/J88</f>
        <v>5.311437197173906</v>
      </c>
    </row>
    <row r="89" spans="1:11" ht="15">
      <c r="A89" s="22" t="s">
        <v>102</v>
      </c>
      <c r="B89" s="20">
        <v>0</v>
      </c>
      <c r="C89" s="23">
        <f t="shared" si="8"/>
        <v>0</v>
      </c>
      <c r="D89" s="20">
        <v>0</v>
      </c>
      <c r="E89" s="23">
        <f t="shared" si="7"/>
        <v>0</v>
      </c>
      <c r="F89" s="26">
        <v>0</v>
      </c>
      <c r="G89" s="20">
        <v>0</v>
      </c>
      <c r="H89" s="23">
        <f t="shared" si="9"/>
        <v>0</v>
      </c>
      <c r="I89" s="20">
        <v>0</v>
      </c>
      <c r="J89" s="23">
        <f t="shared" si="10"/>
        <v>0</v>
      </c>
      <c r="K89" s="26">
        <v>0</v>
      </c>
    </row>
    <row r="90" spans="1:11" ht="15">
      <c r="A90" s="22" t="s">
        <v>103</v>
      </c>
      <c r="B90" s="20">
        <v>24</v>
      </c>
      <c r="C90" s="23">
        <f t="shared" si="8"/>
        <v>1.0611824756325974</v>
      </c>
      <c r="D90" s="20">
        <v>27</v>
      </c>
      <c r="E90" s="23">
        <f t="shared" si="7"/>
        <v>1.189411069716669</v>
      </c>
      <c r="F90" s="24">
        <f>-E90/C90</f>
        <v>-1.1208355744921545</v>
      </c>
      <c r="G90" s="20">
        <v>1</v>
      </c>
      <c r="H90" s="23">
        <f t="shared" si="9"/>
        <v>0.34352692220489317</v>
      </c>
      <c r="I90" s="20">
        <v>3</v>
      </c>
      <c r="J90" s="23">
        <f t="shared" si="10"/>
        <v>1.03688905632727</v>
      </c>
      <c r="K90" s="24">
        <f>-J90/H90</f>
        <v>-3.0183633051875565</v>
      </c>
    </row>
    <row r="91" spans="1:11" ht="15">
      <c r="A91" s="22" t="s">
        <v>34</v>
      </c>
      <c r="B91" s="20">
        <v>212</v>
      </c>
      <c r="C91" s="23">
        <f t="shared" si="8"/>
        <v>9.37377853475461</v>
      </c>
      <c r="D91" s="20">
        <v>210</v>
      </c>
      <c r="E91" s="23">
        <f t="shared" si="7"/>
        <v>9.250974986685204</v>
      </c>
      <c r="F91" s="24">
        <f>C91/E91</f>
        <v>1.0132746600489306</v>
      </c>
      <c r="G91" s="20">
        <v>188</v>
      </c>
      <c r="H91" s="23">
        <f t="shared" si="9"/>
        <v>64.58306137451991</v>
      </c>
      <c r="I91" s="20">
        <v>177</v>
      </c>
      <c r="J91" s="23">
        <f t="shared" si="10"/>
        <v>61.17645432330892</v>
      </c>
      <c r="K91" s="24">
        <f>H91/J91</f>
        <v>1.0556849377573856</v>
      </c>
    </row>
    <row r="92" spans="1:11" ht="15">
      <c r="A92" s="22" t="s">
        <v>35</v>
      </c>
      <c r="B92" s="20">
        <v>168</v>
      </c>
      <c r="C92" s="23">
        <f t="shared" si="8"/>
        <v>7.428277329428182</v>
      </c>
      <c r="D92" s="20">
        <v>211</v>
      </c>
      <c r="E92" s="23">
        <f t="shared" si="7"/>
        <v>9.295027248526562</v>
      </c>
      <c r="F92" s="24">
        <f>-E92/C92</f>
        <v>-1.2513032075018233</v>
      </c>
      <c r="G92" s="20">
        <v>72</v>
      </c>
      <c r="H92" s="23">
        <f t="shared" si="9"/>
        <v>24.73393839875231</v>
      </c>
      <c r="I92" s="20">
        <v>77</v>
      </c>
      <c r="J92" s="23">
        <f t="shared" si="10"/>
        <v>26.613485779066593</v>
      </c>
      <c r="K92" s="24">
        <f>-J92/H92</f>
        <v>-1.075990622682601</v>
      </c>
    </row>
    <row r="93" spans="1:11" ht="15">
      <c r="A93" s="22" t="s">
        <v>36</v>
      </c>
      <c r="B93" s="20">
        <v>3</v>
      </c>
      <c r="C93" s="23">
        <f t="shared" si="8"/>
        <v>0.13264780945407467</v>
      </c>
      <c r="D93" s="20">
        <v>1</v>
      </c>
      <c r="E93" s="23">
        <f t="shared" si="7"/>
        <v>0.04405226184135811</v>
      </c>
      <c r="F93" s="24">
        <v>2</v>
      </c>
      <c r="G93" s="20">
        <v>3</v>
      </c>
      <c r="H93" s="23">
        <f t="shared" si="9"/>
        <v>1.0305807666146796</v>
      </c>
      <c r="I93" s="20">
        <v>1</v>
      </c>
      <c r="J93" s="23">
        <f t="shared" si="10"/>
        <v>0.3456296854424233</v>
      </c>
      <c r="K93" s="24">
        <v>2</v>
      </c>
    </row>
    <row r="94" spans="1:11" ht="15">
      <c r="A94" s="22" t="s">
        <v>37</v>
      </c>
      <c r="B94" s="20">
        <v>1</v>
      </c>
      <c r="C94" s="23">
        <f t="shared" si="8"/>
        <v>0.044215936484691555</v>
      </c>
      <c r="D94" s="20">
        <v>1</v>
      </c>
      <c r="E94" s="23">
        <f t="shared" si="7"/>
        <v>0.04405226184135811</v>
      </c>
      <c r="F94" s="24">
        <v>0</v>
      </c>
      <c r="G94" s="20">
        <v>0</v>
      </c>
      <c r="H94" s="23">
        <f t="shared" si="9"/>
        <v>0</v>
      </c>
      <c r="I94" s="20">
        <v>0</v>
      </c>
      <c r="J94" s="23">
        <f t="shared" si="10"/>
        <v>0</v>
      </c>
      <c r="K94" s="26">
        <v>0</v>
      </c>
    </row>
    <row r="95" spans="1:11" ht="15">
      <c r="A95" s="22" t="s">
        <v>38</v>
      </c>
      <c r="B95" s="20">
        <v>1</v>
      </c>
      <c r="C95" s="23">
        <f t="shared" si="8"/>
        <v>0.044215936484691555</v>
      </c>
      <c r="D95" s="20">
        <v>1</v>
      </c>
      <c r="E95" s="23">
        <f t="shared" si="7"/>
        <v>0.04405226184135811</v>
      </c>
      <c r="F95" s="24">
        <v>0</v>
      </c>
      <c r="G95" s="20">
        <v>0</v>
      </c>
      <c r="H95" s="23">
        <f t="shared" si="9"/>
        <v>0</v>
      </c>
      <c r="I95" s="20">
        <v>0</v>
      </c>
      <c r="J95" s="23">
        <f t="shared" si="10"/>
        <v>0</v>
      </c>
      <c r="K95" s="26">
        <v>0</v>
      </c>
    </row>
    <row r="96" spans="1:11" ht="15">
      <c r="A96" s="22" t="s">
        <v>104</v>
      </c>
      <c r="B96" s="20">
        <v>0</v>
      </c>
      <c r="C96" s="23">
        <f t="shared" si="8"/>
        <v>0</v>
      </c>
      <c r="D96" s="20">
        <v>0</v>
      </c>
      <c r="E96" s="23">
        <f t="shared" si="7"/>
        <v>0</v>
      </c>
      <c r="F96" s="26">
        <v>0</v>
      </c>
      <c r="G96" s="20">
        <v>0</v>
      </c>
      <c r="H96" s="23">
        <f t="shared" si="9"/>
        <v>0</v>
      </c>
      <c r="I96" s="20">
        <v>0</v>
      </c>
      <c r="J96" s="23">
        <f t="shared" si="10"/>
        <v>0</v>
      </c>
      <c r="K96" s="26">
        <v>0</v>
      </c>
    </row>
    <row r="97" spans="1:11" ht="15">
      <c r="A97" s="22" t="s">
        <v>105</v>
      </c>
      <c r="B97" s="20">
        <v>0</v>
      </c>
      <c r="C97" s="23">
        <f t="shared" si="8"/>
        <v>0</v>
      </c>
      <c r="D97" s="20">
        <v>2</v>
      </c>
      <c r="E97" s="23">
        <f t="shared" si="7"/>
        <v>0.08810452368271622</v>
      </c>
      <c r="F97" s="24">
        <v>0</v>
      </c>
      <c r="G97" s="20">
        <v>0</v>
      </c>
      <c r="H97" s="23">
        <f t="shared" si="9"/>
        <v>0</v>
      </c>
      <c r="I97" s="20">
        <v>2</v>
      </c>
      <c r="J97" s="23">
        <f t="shared" si="10"/>
        <v>0.6912593708848466</v>
      </c>
      <c r="K97" s="24">
        <v>0</v>
      </c>
    </row>
    <row r="98" spans="1:11" ht="15">
      <c r="A98" s="22" t="s">
        <v>39</v>
      </c>
      <c r="B98" s="20">
        <v>299</v>
      </c>
      <c r="C98" s="23">
        <f t="shared" si="8"/>
        <v>13.220565008922776</v>
      </c>
      <c r="D98" s="20">
        <v>188</v>
      </c>
      <c r="E98" s="23">
        <f t="shared" si="7"/>
        <v>8.281825226175325</v>
      </c>
      <c r="F98" s="24">
        <f>C98/E98</f>
        <v>1.5963347025409562</v>
      </c>
      <c r="G98" s="20">
        <v>277</v>
      </c>
      <c r="H98" s="23">
        <f t="shared" si="9"/>
        <v>95.15695745075541</v>
      </c>
      <c r="I98" s="20">
        <v>167</v>
      </c>
      <c r="J98" s="23">
        <f t="shared" si="10"/>
        <v>57.720157468884686</v>
      </c>
      <c r="K98" s="24">
        <f>H98/J98</f>
        <v>1.6485914388236356</v>
      </c>
    </row>
    <row r="99" spans="1:11" ht="15">
      <c r="A99" s="22" t="s">
        <v>40</v>
      </c>
      <c r="B99" s="20">
        <v>0</v>
      </c>
      <c r="C99" s="23">
        <f t="shared" si="8"/>
        <v>0</v>
      </c>
      <c r="D99" s="20">
        <v>0</v>
      </c>
      <c r="E99" s="23">
        <f t="shared" si="7"/>
        <v>0</v>
      </c>
      <c r="F99" s="26">
        <v>0</v>
      </c>
      <c r="G99" s="20">
        <v>0</v>
      </c>
      <c r="H99" s="23">
        <f t="shared" si="9"/>
        <v>0</v>
      </c>
      <c r="I99" s="20">
        <v>0</v>
      </c>
      <c r="J99" s="23">
        <f t="shared" si="10"/>
        <v>0</v>
      </c>
      <c r="K99" s="26">
        <v>0</v>
      </c>
    </row>
    <row r="100" spans="1:11" ht="15">
      <c r="A100" s="22" t="s">
        <v>41</v>
      </c>
      <c r="B100" s="20">
        <v>9</v>
      </c>
      <c r="C100" s="23">
        <f t="shared" si="8"/>
        <v>0.397943428362224</v>
      </c>
      <c r="D100" s="20">
        <v>4</v>
      </c>
      <c r="E100" s="23">
        <f t="shared" si="7"/>
        <v>0.17620904736543244</v>
      </c>
      <c r="F100" s="24">
        <f>C100/E100</f>
        <v>2.2583597965713196</v>
      </c>
      <c r="G100" s="20">
        <v>0</v>
      </c>
      <c r="H100" s="23">
        <f t="shared" si="9"/>
        <v>0</v>
      </c>
      <c r="I100" s="20">
        <v>0</v>
      </c>
      <c r="J100" s="23">
        <f t="shared" si="10"/>
        <v>0</v>
      </c>
      <c r="K100" s="26">
        <v>0</v>
      </c>
    </row>
    <row r="101" spans="1:11" ht="15">
      <c r="A101" s="22" t="s">
        <v>42</v>
      </c>
      <c r="B101" s="20">
        <v>0</v>
      </c>
      <c r="C101" s="23">
        <f t="shared" si="8"/>
        <v>0</v>
      </c>
      <c r="D101" s="20">
        <v>0</v>
      </c>
      <c r="E101" s="23">
        <f t="shared" si="7"/>
        <v>0</v>
      </c>
      <c r="F101" s="26">
        <v>0</v>
      </c>
      <c r="G101" s="20">
        <v>0</v>
      </c>
      <c r="H101" s="23">
        <f t="shared" si="9"/>
        <v>0</v>
      </c>
      <c r="I101" s="20">
        <v>0</v>
      </c>
      <c r="J101" s="23">
        <f t="shared" si="10"/>
        <v>0</v>
      </c>
      <c r="K101" s="26">
        <v>0</v>
      </c>
    </row>
    <row r="102" spans="1:11" ht="15">
      <c r="A102" s="22" t="s">
        <v>106</v>
      </c>
      <c r="B102" s="20">
        <v>0</v>
      </c>
      <c r="C102" s="23">
        <f t="shared" si="8"/>
        <v>0</v>
      </c>
      <c r="D102" s="20">
        <v>0</v>
      </c>
      <c r="E102" s="23">
        <f aca="true" t="shared" si="11" ref="E102:E115">D102*100000/2270031</f>
        <v>0</v>
      </c>
      <c r="F102" s="26">
        <v>0</v>
      </c>
      <c r="G102" s="20">
        <v>0</v>
      </c>
      <c r="H102" s="23">
        <f t="shared" si="9"/>
        <v>0</v>
      </c>
      <c r="I102" s="20">
        <v>0</v>
      </c>
      <c r="J102" s="23">
        <f t="shared" si="10"/>
        <v>0</v>
      </c>
      <c r="K102" s="26">
        <v>0</v>
      </c>
    </row>
    <row r="103" spans="1:11" ht="15">
      <c r="A103" s="22" t="s">
        <v>43</v>
      </c>
      <c r="B103" s="20">
        <v>27</v>
      </c>
      <c r="C103" s="23">
        <f t="shared" si="8"/>
        <v>1.193830285086672</v>
      </c>
      <c r="D103" s="20">
        <v>46</v>
      </c>
      <c r="E103" s="23">
        <f t="shared" si="11"/>
        <v>2.026404044702473</v>
      </c>
      <c r="F103" s="24">
        <f>-E103/C103</f>
        <v>-1.6973970840045798</v>
      </c>
      <c r="G103" s="20">
        <v>22</v>
      </c>
      <c r="H103" s="23">
        <f t="shared" si="9"/>
        <v>7.55759228850765</v>
      </c>
      <c r="I103" s="20">
        <v>35</v>
      </c>
      <c r="J103" s="23">
        <f t="shared" si="10"/>
        <v>12.097038990484815</v>
      </c>
      <c r="K103" s="24">
        <f>-J103/H103</f>
        <v>-1.6006472072964313</v>
      </c>
    </row>
    <row r="104" spans="1:11" ht="15">
      <c r="A104" s="22" t="s">
        <v>44</v>
      </c>
      <c r="B104" s="20">
        <v>0</v>
      </c>
      <c r="C104" s="23">
        <f t="shared" si="8"/>
        <v>0</v>
      </c>
      <c r="D104" s="20">
        <v>1</v>
      </c>
      <c r="E104" s="23">
        <f t="shared" si="11"/>
        <v>0.04405226184135811</v>
      </c>
      <c r="F104" s="26">
        <v>0</v>
      </c>
      <c r="G104" s="20">
        <v>0</v>
      </c>
      <c r="H104" s="23">
        <f t="shared" si="9"/>
        <v>0</v>
      </c>
      <c r="I104" s="20">
        <v>0</v>
      </c>
      <c r="J104" s="23">
        <f t="shared" si="10"/>
        <v>0</v>
      </c>
      <c r="K104" s="26">
        <v>0</v>
      </c>
    </row>
    <row r="105" spans="1:11" ht="15">
      <c r="A105" s="22" t="s">
        <v>45</v>
      </c>
      <c r="B105" s="20">
        <v>1012</v>
      </c>
      <c r="C105" s="23">
        <f t="shared" si="8"/>
        <v>44.74652772250786</v>
      </c>
      <c r="D105" s="20">
        <v>1300</v>
      </c>
      <c r="E105" s="23">
        <f t="shared" si="11"/>
        <v>57.26794039376555</v>
      </c>
      <c r="F105" s="24">
        <f>-E105/C105</f>
        <v>-1.279829817162759</v>
      </c>
      <c r="G105" s="20">
        <v>986</v>
      </c>
      <c r="H105" s="23">
        <f t="shared" si="9"/>
        <v>338.7175452940247</v>
      </c>
      <c r="I105" s="20">
        <v>1235</v>
      </c>
      <c r="J105" s="23">
        <f t="shared" si="10"/>
        <v>426.85266152139275</v>
      </c>
      <c r="K105" s="24">
        <f>-J105/H105</f>
        <v>-1.2602023941536955</v>
      </c>
    </row>
    <row r="106" spans="1:11" ht="15">
      <c r="A106" s="22" t="s">
        <v>46</v>
      </c>
      <c r="B106" s="20">
        <v>0</v>
      </c>
      <c r="C106" s="23">
        <f t="shared" si="8"/>
        <v>0</v>
      </c>
      <c r="D106" s="20">
        <v>0</v>
      </c>
      <c r="E106" s="23">
        <f t="shared" si="11"/>
        <v>0</v>
      </c>
      <c r="F106" s="26">
        <v>0</v>
      </c>
      <c r="G106" s="20">
        <v>0</v>
      </c>
      <c r="H106" s="23">
        <f t="shared" si="9"/>
        <v>0</v>
      </c>
      <c r="I106" s="20">
        <v>0</v>
      </c>
      <c r="J106" s="23">
        <f t="shared" si="10"/>
        <v>0</v>
      </c>
      <c r="K106" s="26">
        <v>0</v>
      </c>
    </row>
    <row r="107" spans="1:11" ht="15">
      <c r="A107" s="22" t="s">
        <v>47</v>
      </c>
      <c r="B107" s="20">
        <v>5</v>
      </c>
      <c r="C107" s="23">
        <f t="shared" si="8"/>
        <v>0.2210796824234578</v>
      </c>
      <c r="D107" s="20">
        <v>6</v>
      </c>
      <c r="E107" s="23">
        <f t="shared" si="11"/>
        <v>0.2643135710481487</v>
      </c>
      <c r="F107" s="24">
        <f>-E107/C107</f>
        <v>-1.1955579461249648</v>
      </c>
      <c r="G107" s="20">
        <v>4</v>
      </c>
      <c r="H107" s="23">
        <f t="shared" si="9"/>
        <v>1.3741076888195727</v>
      </c>
      <c r="I107" s="20">
        <v>2</v>
      </c>
      <c r="J107" s="23">
        <f t="shared" si="10"/>
        <v>0.6912593708848466</v>
      </c>
      <c r="K107" s="24">
        <f>H107/J107</f>
        <v>1.9878322764155025</v>
      </c>
    </row>
    <row r="108" spans="1:11" ht="15">
      <c r="A108" s="22" t="s">
        <v>48</v>
      </c>
      <c r="B108" s="20">
        <v>2</v>
      </c>
      <c r="C108" s="23">
        <f t="shared" si="8"/>
        <v>0.08843187296938311</v>
      </c>
      <c r="D108" s="20">
        <v>2</v>
      </c>
      <c r="E108" s="23">
        <f t="shared" si="11"/>
        <v>0.08810452368271622</v>
      </c>
      <c r="F108" s="24">
        <v>0</v>
      </c>
      <c r="G108" s="20">
        <v>0</v>
      </c>
      <c r="H108" s="23">
        <f t="shared" si="9"/>
        <v>0</v>
      </c>
      <c r="I108" s="20">
        <v>1</v>
      </c>
      <c r="J108" s="23">
        <f t="shared" si="10"/>
        <v>0.3456296854424233</v>
      </c>
      <c r="K108" s="26">
        <v>0</v>
      </c>
    </row>
    <row r="109" spans="1:11" ht="15">
      <c r="A109" s="22" t="s">
        <v>49</v>
      </c>
      <c r="B109" s="20">
        <v>0</v>
      </c>
      <c r="C109" s="23">
        <f t="shared" si="8"/>
        <v>0</v>
      </c>
      <c r="D109" s="20">
        <v>2</v>
      </c>
      <c r="E109" s="23">
        <f t="shared" si="11"/>
        <v>0.08810452368271622</v>
      </c>
      <c r="F109" s="24">
        <v>0</v>
      </c>
      <c r="G109" s="20">
        <v>0</v>
      </c>
      <c r="H109" s="23">
        <f t="shared" si="9"/>
        <v>0</v>
      </c>
      <c r="I109" s="20">
        <v>0</v>
      </c>
      <c r="J109" s="23">
        <f t="shared" si="10"/>
        <v>0</v>
      </c>
      <c r="K109" s="26">
        <v>0</v>
      </c>
    </row>
    <row r="110" spans="1:11" ht="15">
      <c r="A110" s="22" t="s">
        <v>50</v>
      </c>
      <c r="B110" s="20">
        <v>5</v>
      </c>
      <c r="C110" s="23">
        <f t="shared" si="8"/>
        <v>0.2210796824234578</v>
      </c>
      <c r="D110" s="20">
        <v>0</v>
      </c>
      <c r="E110" s="23">
        <f t="shared" si="11"/>
        <v>0</v>
      </c>
      <c r="F110" s="24">
        <v>5</v>
      </c>
      <c r="G110" s="20">
        <v>1</v>
      </c>
      <c r="H110" s="23">
        <f t="shared" si="9"/>
        <v>0.34352692220489317</v>
      </c>
      <c r="I110" s="20">
        <v>0</v>
      </c>
      <c r="J110" s="23">
        <f t="shared" si="10"/>
        <v>0</v>
      </c>
      <c r="K110" s="24">
        <v>1</v>
      </c>
    </row>
    <row r="111" spans="1:11" ht="15">
      <c r="A111" s="22" t="s">
        <v>51</v>
      </c>
      <c r="B111" s="20">
        <v>0</v>
      </c>
      <c r="C111" s="23">
        <f t="shared" si="8"/>
        <v>0</v>
      </c>
      <c r="D111" s="20">
        <v>2</v>
      </c>
      <c r="E111" s="23">
        <f t="shared" si="11"/>
        <v>0.08810452368271622</v>
      </c>
      <c r="F111" s="24">
        <v>0</v>
      </c>
      <c r="G111" s="20">
        <v>0</v>
      </c>
      <c r="H111" s="23">
        <f t="shared" si="9"/>
        <v>0</v>
      </c>
      <c r="I111" s="20">
        <v>0</v>
      </c>
      <c r="J111" s="23">
        <f t="shared" si="10"/>
        <v>0</v>
      </c>
      <c r="K111" s="26">
        <v>0</v>
      </c>
    </row>
    <row r="112" spans="1:11" ht="12.75" customHeight="1">
      <c r="A112" s="22" t="s">
        <v>52</v>
      </c>
      <c r="B112" s="20">
        <v>1</v>
      </c>
      <c r="C112" s="23">
        <f t="shared" si="8"/>
        <v>0.044215936484691555</v>
      </c>
      <c r="D112" s="20">
        <v>0</v>
      </c>
      <c r="E112" s="23">
        <f t="shared" si="11"/>
        <v>0</v>
      </c>
      <c r="F112" s="26">
        <v>1</v>
      </c>
      <c r="G112" s="20">
        <v>0</v>
      </c>
      <c r="H112" s="23">
        <f t="shared" si="9"/>
        <v>0</v>
      </c>
      <c r="I112" s="20">
        <v>0</v>
      </c>
      <c r="J112" s="23">
        <f t="shared" si="10"/>
        <v>0</v>
      </c>
      <c r="K112" s="26">
        <v>0</v>
      </c>
    </row>
    <row r="113" spans="1:11" ht="11.25" customHeight="1">
      <c r="A113" s="22" t="s">
        <v>53</v>
      </c>
      <c r="B113" s="20">
        <v>5</v>
      </c>
      <c r="C113" s="23">
        <f t="shared" si="8"/>
        <v>0.2210796824234578</v>
      </c>
      <c r="D113" s="20">
        <v>0</v>
      </c>
      <c r="E113" s="23">
        <f t="shared" si="11"/>
        <v>0</v>
      </c>
      <c r="F113" s="24">
        <v>5</v>
      </c>
      <c r="G113" s="20">
        <v>1</v>
      </c>
      <c r="H113" s="23">
        <f t="shared" si="9"/>
        <v>0.34352692220489317</v>
      </c>
      <c r="I113" s="20">
        <v>0</v>
      </c>
      <c r="J113" s="23">
        <f t="shared" si="10"/>
        <v>0</v>
      </c>
      <c r="K113" s="24">
        <v>1</v>
      </c>
    </row>
    <row r="114" spans="1:11" ht="12" customHeight="1">
      <c r="A114" s="22" t="s">
        <v>54</v>
      </c>
      <c r="B114" s="20">
        <v>0</v>
      </c>
      <c r="C114" s="23">
        <f t="shared" si="8"/>
        <v>0</v>
      </c>
      <c r="D114" s="20">
        <v>0</v>
      </c>
      <c r="E114" s="23">
        <f t="shared" si="11"/>
        <v>0</v>
      </c>
      <c r="F114" s="26">
        <v>0</v>
      </c>
      <c r="G114" s="20">
        <v>0</v>
      </c>
      <c r="H114" s="23">
        <f t="shared" si="9"/>
        <v>0</v>
      </c>
      <c r="I114" s="20">
        <v>0</v>
      </c>
      <c r="J114" s="23">
        <f t="shared" si="10"/>
        <v>0</v>
      </c>
      <c r="K114" s="26">
        <v>0</v>
      </c>
    </row>
    <row r="115" spans="1:11" ht="12" customHeight="1">
      <c r="A115" s="22" t="s">
        <v>107</v>
      </c>
      <c r="B115" s="20">
        <v>0</v>
      </c>
      <c r="C115" s="23">
        <f t="shared" si="8"/>
        <v>0</v>
      </c>
      <c r="D115" s="20">
        <v>1</v>
      </c>
      <c r="E115" s="23">
        <f t="shared" si="11"/>
        <v>0.04405226184135811</v>
      </c>
      <c r="F115" s="24">
        <v>0</v>
      </c>
      <c r="G115" s="20">
        <v>0</v>
      </c>
      <c r="H115" s="23">
        <f t="shared" si="9"/>
        <v>0</v>
      </c>
      <c r="I115" s="20">
        <v>0</v>
      </c>
      <c r="J115" s="23">
        <f t="shared" si="10"/>
        <v>0</v>
      </c>
      <c r="K115" s="26">
        <v>0</v>
      </c>
    </row>
    <row r="116" spans="3:8" ht="15">
      <c r="C116" s="14"/>
      <c r="E116" s="13"/>
      <c r="H116" s="14"/>
    </row>
    <row r="117" spans="3:8" ht="15">
      <c r="C117" s="14"/>
      <c r="H117" s="14"/>
    </row>
    <row r="118" ht="15">
      <c r="H118" s="14"/>
    </row>
  </sheetData>
  <sheetProtection/>
  <mergeCells count="9">
    <mergeCell ref="B2:E2"/>
    <mergeCell ref="A2:A4"/>
    <mergeCell ref="G2:J2"/>
    <mergeCell ref="K2:K4"/>
    <mergeCell ref="G3:H3"/>
    <mergeCell ref="I3:J3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2011-07-11T09:07:37Z</cp:lastPrinted>
  <dcterms:created xsi:type="dcterms:W3CDTF">2010-12-01T10:49:57Z</dcterms:created>
  <dcterms:modified xsi:type="dcterms:W3CDTF">2011-07-11T09:27:04Z</dcterms:modified>
  <cp:category/>
  <cp:version/>
  <cp:contentType/>
  <cp:contentStatus/>
</cp:coreProperties>
</file>