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<sst xmlns="http://schemas.openxmlformats.org/spreadsheetml/2006/main" count="131" uniqueCount="123">
  <si>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</si>
  <si>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</si>
  <si>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</si>
  <si>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</si>
  <si>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</si>
  <si>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</si>
  <si>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</si>
  <si>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</si>
  <si>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</si>
  <si>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</si>
  <si>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</si>
  <si>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</si>
  <si>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</si>
  <si>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</si>
  <si>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</si>
  <si>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</si>
  <si>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</si>
  <si>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</si>
  <si>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</si>
  <si>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</si>
  <si>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</si>
  <si>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</si>
  <si>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</si>
  <si>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</si>
  <si>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</si>
  <si>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</si>
  <si>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</si>
  <si>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</si>
  <si>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</si>
  <si>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</si>
  <si>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</si>
  <si>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</si>
  <si>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</si>
  <si>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</si>
  <si>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</si>
  <si>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</si>
  <si>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</si>
  <si>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</si>
  <si>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</si>
  <si>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</si>
  <si>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</si>
  <si>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</si>
  <si>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</si>
  <si>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</si>
  <si>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</si>
  <si>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</si>
  <si>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</si>
  <si>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</si>
  <si>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</si>
  <si>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</si>
  <si>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</si>
  <si>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</si>
  <si>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</si>
  <si>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</si>
  <si>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</si>
  <si>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</si>
  <si>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</si>
  <si>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</si>
  <si>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</si>
  <si>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</si>
  <si>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</si>
  <si>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</si>
  <si>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</si>
  <si>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</si>
  <si>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</si>
  <si>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</si>
  <si>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</si>
  <si>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</si>
  <si>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</si>
  <si>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</si>
  <si>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</si>
  <si>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</si>
  <si>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</si>
  <si>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</si>
  <si>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</si>
  <si>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</si>
  <si>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</si>
  <si>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</si>
  <si>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</si>
  <si>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</si>
  <si>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</si>
  <si>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</si>
  <si>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</si>
  <si>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</si>
  <si>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</si>
  <si>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</si>
  <si>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</si>
  <si>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</si>
  <si>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</si>
  <si>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</si>
  <si>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</si>
  <si>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</si>
  <si>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</si>
  <si>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</si>
  <si>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</si>
  <si>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</si>
  <si>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</si>
  <si>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</si>
  <si>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</si>
  <si>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</si>
  <si>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</si>
  <si>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</si>
  <si>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</si>
  <si>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</si>
  <si>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</si>
  <si>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</si>
  <si>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</si>
  <si>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</si>
  <si>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</si>
  <si>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</si>
  <si>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</si>
  <si>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</si>
  <si>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</si>
  <si>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</si>
  <si>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</si>
  <si>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</si>
  <si>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</si>
  <si>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март 2016г.</t>
  </si>
  <si>
    <t>1-3   2016</t>
  </si>
  <si>
    <t>1 -3  2015</t>
  </si>
  <si>
    <t>1 -3  2016</t>
  </si>
  <si>
    <t>сумма острых кишечных инфекций</t>
  </si>
  <si>
    <t>Коклюш parapertussis (паракоклюш)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</si>
</sst>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/>
    </xf>
    <xf numFmtId="2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8.140625" style="0" customWidth="1"/>
    <col min="2" max="2" width="7.28125" style="0" customWidth="1"/>
    <col min="3" max="3" width="8.28125" style="0" customWidth="1"/>
    <col min="4" max="4" width="7.7109375" style="0" customWidth="1"/>
    <col min="5" max="5" width="8.28125" style="0" customWidth="1"/>
    <col min="6" max="6" width="7.140625" style="0" customWidth="1"/>
    <col min="7" max="7" width="7.421875" style="0" customWidth="1"/>
    <col min="8" max="8" width="8.7109375" style="0" customWidth="1"/>
    <col min="9" max="9" width="7.57421875" style="0" customWidth="1"/>
    <col min="10" max="10" width="8.57421875" style="0" customWidth="1"/>
    <col min="11" max="11" width="7.28125" style="0" customWidth="1"/>
  </cols>
  <sheetData>
    <row r="1" spans="1:11" ht="15">
      <c r="A1" s="20" t="s">
        <v>117</v>
      </c>
      <c r="B1" s="20"/>
      <c r="C1" s="20"/>
      <c r="D1" s="20"/>
      <c r="E1" s="20"/>
      <c r="F1" s="20"/>
      <c r="G1" s="1"/>
      <c r="H1" s="1"/>
      <c r="I1" s="1"/>
      <c r="J1" s="1"/>
      <c r="K1" s="1"/>
    </row>
    <row r="2" spans="1:11" ht="15">
      <c r="A2" s="2"/>
      <c r="B2" s="3" t="s">
        <v>1</v>
      </c>
      <c r="C2" s="4"/>
      <c r="D2" s="4"/>
      <c r="E2" s="5"/>
      <c r="F2" s="6" t="s">
        <v>113</v>
      </c>
      <c r="G2" s="3" t="s">
        <v>2</v>
      </c>
      <c r="H2" s="4"/>
      <c r="I2" s="4"/>
      <c r="J2" s="5"/>
      <c r="K2" s="6" t="s">
        <v>113</v>
      </c>
    </row>
    <row r="3" spans="1:11" ht="15">
      <c r="A3" s="7"/>
      <c r="B3" s="8" t="s">
        <v>118</v>
      </c>
      <c r="C3" s="9"/>
      <c r="D3" s="8" t="s">
        <v>119</v>
      </c>
      <c r="E3" s="9"/>
      <c r="F3" s="10"/>
      <c r="G3" s="8" t="s">
        <v>120</v>
      </c>
      <c r="H3" s="9"/>
      <c r="I3" s="8" t="s">
        <v>119</v>
      </c>
      <c r="J3" s="9"/>
      <c r="K3" s="10"/>
    </row>
    <row r="4" spans="1:11" ht="15">
      <c r="A4" s="11"/>
      <c r="B4" s="12" t="s">
        <v>53</v>
      </c>
      <c r="C4" s="12" t="s">
        <v>54</v>
      </c>
      <c r="D4" s="12" t="s">
        <v>53</v>
      </c>
      <c r="E4" s="12" t="s">
        <v>54</v>
      </c>
      <c r="F4" s="13"/>
      <c r="G4" s="12" t="s">
        <v>53</v>
      </c>
      <c r="H4" s="12" t="s">
        <v>54</v>
      </c>
      <c r="I4" s="12" t="s">
        <v>53</v>
      </c>
      <c r="J4" s="12" t="s">
        <v>54</v>
      </c>
      <c r="K4" s="13"/>
    </row>
    <row r="5" spans="1:11" ht="15">
      <c r="A5" s="14" t="s">
        <v>0</v>
      </c>
      <c r="B5" s="15">
        <v>146960</v>
      </c>
      <c r="C5" s="16">
        <f>B5*100000/2331147</f>
        <v>6304.192742885798</v>
      </c>
      <c r="D5" s="15">
        <v>112221</v>
      </c>
      <c r="E5" s="16">
        <f>D5*100000/2328959</f>
        <v>4818.5047482587715</v>
      </c>
      <c r="F5" s="16">
        <f aca="true" t="shared" si="0" ref="F5:F14">(C5*100/E5)-100</f>
        <v>30.832967325888774</v>
      </c>
      <c r="G5" s="15">
        <v>81225</v>
      </c>
      <c r="H5" s="16">
        <f>G5*100000/325190</f>
        <v>24977.705341492667</v>
      </c>
      <c r="I5" s="15">
        <v>70386</v>
      </c>
      <c r="J5" s="16">
        <f>I5*100000/316793</f>
        <v>22218.29396482877</v>
      </c>
      <c r="K5" s="16">
        <f aca="true" t="shared" si="1" ref="K5:K11">(H5*100/J5)-100</f>
        <v>12.419546617899684</v>
      </c>
    </row>
    <row r="6" spans="1:11" ht="22.5" customHeight="1">
      <c r="A6" s="17" t="s">
        <v>121</v>
      </c>
      <c r="B6" s="15">
        <v>2208</v>
      </c>
      <c r="C6" s="16">
        <f aca="true" t="shared" si="2" ref="C6:C69">B6*100000/2331147</f>
        <v>94.71732155887209</v>
      </c>
      <c r="D6" s="15">
        <v>1944</v>
      </c>
      <c r="E6" s="16">
        <f aca="true" t="shared" si="3" ref="E6:E70">D6*100000/2330377</f>
        <v>83.41997882746011</v>
      </c>
      <c r="F6" s="16">
        <f t="shared" si="0"/>
        <v>13.542730279012147</v>
      </c>
      <c r="G6" s="15">
        <v>1683</v>
      </c>
      <c r="H6" s="16">
        <f aca="true" t="shared" si="4" ref="H6:H69">G6*100000/325190</f>
        <v>517.5435899012884</v>
      </c>
      <c r="I6" s="15">
        <v>1549</v>
      </c>
      <c r="J6" s="16">
        <f aca="true" t="shared" si="5" ref="J6:J69">I6*100000/316793</f>
        <v>488.96282430482995</v>
      </c>
      <c r="K6" s="16">
        <f t="shared" si="1"/>
        <v>5.84518171439565</v>
      </c>
    </row>
    <row r="7" spans="1:11" ht="15">
      <c r="A7" s="17" t="s">
        <v>3</v>
      </c>
      <c r="B7" s="15">
        <v>104</v>
      </c>
      <c r="C7" s="16">
        <f t="shared" si="2"/>
        <v>4.461323116903396</v>
      </c>
      <c r="D7" s="15">
        <v>83</v>
      </c>
      <c r="E7" s="16">
        <f t="shared" si="3"/>
        <v>3.5616554746292124</v>
      </c>
      <c r="F7" s="16">
        <f t="shared" si="0"/>
        <v>25.259816640963663</v>
      </c>
      <c r="G7" s="15">
        <v>41</v>
      </c>
      <c r="H7" s="16">
        <f t="shared" si="4"/>
        <v>12.608013776561394</v>
      </c>
      <c r="I7" s="15">
        <v>42</v>
      </c>
      <c r="J7" s="16">
        <f t="shared" si="5"/>
        <v>13.257868702906945</v>
      </c>
      <c r="K7" s="16">
        <f t="shared" si="1"/>
        <v>-4.901654563852048</v>
      </c>
    </row>
    <row r="8" spans="1:11" ht="15">
      <c r="A8" s="17" t="s">
        <v>4</v>
      </c>
      <c r="B8" s="15">
        <v>8</v>
      </c>
      <c r="C8" s="16">
        <f t="shared" si="2"/>
        <v>0.3431787013002612</v>
      </c>
      <c r="D8" s="15">
        <v>19</v>
      </c>
      <c r="E8" s="16">
        <f t="shared" si="3"/>
        <v>0.815318723107892</v>
      </c>
      <c r="F8" s="16">
        <f t="shared" si="0"/>
        <v>-57.90864461052639</v>
      </c>
      <c r="G8" s="15">
        <v>4</v>
      </c>
      <c r="H8" s="16">
        <f t="shared" si="4"/>
        <v>1.230050124542575</v>
      </c>
      <c r="I8" s="15">
        <v>12</v>
      </c>
      <c r="J8" s="16">
        <f t="shared" si="5"/>
        <v>3.7879624865448416</v>
      </c>
      <c r="K8" s="16">
        <f t="shared" si="1"/>
        <v>-67.52739424131533</v>
      </c>
    </row>
    <row r="9" spans="1:11" ht="15">
      <c r="A9" s="17" t="s">
        <v>5</v>
      </c>
      <c r="B9" s="15">
        <v>7</v>
      </c>
      <c r="C9" s="16">
        <f t="shared" si="2"/>
        <v>0.30028136363772856</v>
      </c>
      <c r="D9" s="15">
        <v>5</v>
      </c>
      <c r="E9" s="16">
        <f t="shared" si="3"/>
        <v>0.21455755871260315</v>
      </c>
      <c r="F9" s="16">
        <f t="shared" si="0"/>
        <v>39.95375666999979</v>
      </c>
      <c r="G9" s="15">
        <v>3</v>
      </c>
      <c r="H9" s="16">
        <f t="shared" si="4"/>
        <v>0.9225375934069313</v>
      </c>
      <c r="I9" s="15">
        <v>4</v>
      </c>
      <c r="J9" s="16">
        <f t="shared" si="5"/>
        <v>1.2626541621816139</v>
      </c>
      <c r="K9" s="16">
        <f t="shared" si="1"/>
        <v>-26.936637042959504</v>
      </c>
    </row>
    <row r="10" spans="1:11" ht="15">
      <c r="A10" s="17" t="s">
        <v>6</v>
      </c>
      <c r="B10" s="15">
        <v>71</v>
      </c>
      <c r="C10" s="16">
        <f t="shared" si="2"/>
        <v>3.0457109740398183</v>
      </c>
      <c r="D10" s="15">
        <v>45</v>
      </c>
      <c r="E10" s="16">
        <f t="shared" si="3"/>
        <v>1.9310180284134284</v>
      </c>
      <c r="F10" s="16">
        <f t="shared" si="0"/>
        <v>57.72566227888865</v>
      </c>
      <c r="G10" s="15">
        <v>21</v>
      </c>
      <c r="H10" s="16">
        <f t="shared" si="4"/>
        <v>6.45776315384852</v>
      </c>
      <c r="I10" s="15">
        <v>21</v>
      </c>
      <c r="J10" s="16">
        <f t="shared" si="5"/>
        <v>6.628934351453473</v>
      </c>
      <c r="K10" s="16">
        <f t="shared" si="1"/>
        <v>-2.5821827239459907</v>
      </c>
    </row>
    <row r="11" spans="1:11" ht="15">
      <c r="A11" s="17" t="s">
        <v>56</v>
      </c>
      <c r="B11" s="15">
        <v>18</v>
      </c>
      <c r="C11" s="16">
        <f t="shared" si="2"/>
        <v>0.7721520779255877</v>
      </c>
      <c r="D11" s="15">
        <v>14</v>
      </c>
      <c r="E11" s="16">
        <f t="shared" si="3"/>
        <v>0.6007611643952888</v>
      </c>
      <c r="F11" s="16">
        <f t="shared" si="0"/>
        <v>28.52896020714266</v>
      </c>
      <c r="G11" s="15">
        <v>13</v>
      </c>
      <c r="H11" s="16">
        <f t="shared" si="4"/>
        <v>3.997662904763369</v>
      </c>
      <c r="I11" s="15">
        <v>5</v>
      </c>
      <c r="J11" s="16">
        <f t="shared" si="5"/>
        <v>1.5783177027270174</v>
      </c>
      <c r="K11" s="16">
        <f t="shared" si="1"/>
        <v>153.2863249177404</v>
      </c>
    </row>
    <row r="12" spans="1:11" ht="15">
      <c r="A12" s="17" t="s">
        <v>7</v>
      </c>
      <c r="B12" s="15">
        <v>1</v>
      </c>
      <c r="C12" s="16">
        <f t="shared" si="2"/>
        <v>0.04289733766253265</v>
      </c>
      <c r="D12" s="15">
        <v>9</v>
      </c>
      <c r="E12" s="16">
        <f t="shared" si="3"/>
        <v>0.3862036056826857</v>
      </c>
      <c r="F12" s="16">
        <f t="shared" si="0"/>
        <v>-88.89255899444447</v>
      </c>
      <c r="G12" s="15">
        <v>0</v>
      </c>
      <c r="H12" s="16">
        <f t="shared" si="4"/>
        <v>0</v>
      </c>
      <c r="I12" s="15">
        <v>6</v>
      </c>
      <c r="J12" s="16">
        <f t="shared" si="5"/>
        <v>1.8939812432724208</v>
      </c>
      <c r="K12" s="16">
        <f>(H12*100/J12)-100</f>
        <v>-100</v>
      </c>
    </row>
    <row r="13" spans="1:11" ht="35.25" customHeight="1">
      <c r="A13" s="18" t="s">
        <v>57</v>
      </c>
      <c r="B13" s="15">
        <v>1</v>
      </c>
      <c r="C13" s="16">
        <f t="shared" si="2"/>
        <v>0.04289733766253265</v>
      </c>
      <c r="D13" s="15">
        <v>6</v>
      </c>
      <c r="E13" s="16">
        <f t="shared" si="3"/>
        <v>0.2574690704551238</v>
      </c>
      <c r="F13" s="16">
        <f t="shared" si="0"/>
        <v>-83.33883849166669</v>
      </c>
      <c r="G13" s="15">
        <v>0</v>
      </c>
      <c r="H13" s="16">
        <f t="shared" si="4"/>
        <v>0</v>
      </c>
      <c r="I13" s="15">
        <v>4</v>
      </c>
      <c r="J13" s="16">
        <f t="shared" si="5"/>
        <v>1.2626541621816139</v>
      </c>
      <c r="K13" s="16">
        <f>(H13*100/J13)-100</f>
        <v>-100</v>
      </c>
    </row>
    <row r="14" spans="1:11" ht="15">
      <c r="A14" s="18" t="s">
        <v>8</v>
      </c>
      <c r="B14" s="15">
        <v>1</v>
      </c>
      <c r="C14" s="16">
        <f t="shared" si="2"/>
        <v>0.04289733766253265</v>
      </c>
      <c r="D14" s="15">
        <v>4</v>
      </c>
      <c r="E14" s="16">
        <f t="shared" si="3"/>
        <v>0.1716460469700825</v>
      </c>
      <c r="F14" s="16">
        <f t="shared" si="0"/>
        <v>-75.00825773750003</v>
      </c>
      <c r="G14" s="15">
        <v>0</v>
      </c>
      <c r="H14" s="16">
        <f t="shared" si="4"/>
        <v>0</v>
      </c>
      <c r="I14" s="15">
        <v>2</v>
      </c>
      <c r="J14" s="16">
        <f t="shared" si="5"/>
        <v>0.6313270810908069</v>
      </c>
      <c r="K14" s="16">
        <v>-100</v>
      </c>
    </row>
    <row r="15" spans="1:11" ht="15">
      <c r="A15" s="17" t="s">
        <v>103</v>
      </c>
      <c r="B15" s="15">
        <v>0</v>
      </c>
      <c r="C15" s="16">
        <f t="shared" si="2"/>
        <v>0</v>
      </c>
      <c r="D15" s="15">
        <v>2</v>
      </c>
      <c r="E15" s="16">
        <f t="shared" si="3"/>
        <v>0.08582302348504126</v>
      </c>
      <c r="F15" s="16">
        <f>(C15*100/E15)-100</f>
        <v>-100</v>
      </c>
      <c r="G15" s="15">
        <v>0</v>
      </c>
      <c r="H15" s="16">
        <f t="shared" si="4"/>
        <v>0</v>
      </c>
      <c r="I15" s="15">
        <v>2</v>
      </c>
      <c r="J15" s="16">
        <f t="shared" si="5"/>
        <v>0.6313270810908069</v>
      </c>
      <c r="K15" s="16">
        <f>(H15*100/J15)-100</f>
        <v>-100</v>
      </c>
    </row>
    <row r="16" spans="1:11" ht="15">
      <c r="A16" s="18" t="s">
        <v>60</v>
      </c>
      <c r="B16" s="15">
        <v>0</v>
      </c>
      <c r="C16" s="16">
        <f t="shared" si="2"/>
        <v>0</v>
      </c>
      <c r="D16" s="15">
        <v>0</v>
      </c>
      <c r="E16" s="16">
        <f t="shared" si="3"/>
        <v>0</v>
      </c>
      <c r="F16" s="15">
        <v>0</v>
      </c>
      <c r="G16" s="15">
        <v>0</v>
      </c>
      <c r="H16" s="16">
        <f t="shared" si="4"/>
        <v>0</v>
      </c>
      <c r="I16" s="15">
        <v>0</v>
      </c>
      <c r="J16" s="16">
        <f t="shared" si="5"/>
        <v>0</v>
      </c>
      <c r="K16" s="15">
        <v>0</v>
      </c>
    </row>
    <row r="17" spans="1:11" ht="24">
      <c r="A17" s="18" t="s">
        <v>58</v>
      </c>
      <c r="B17" s="15">
        <v>0</v>
      </c>
      <c r="C17" s="16">
        <f t="shared" si="2"/>
        <v>0</v>
      </c>
      <c r="D17" s="15">
        <v>3</v>
      </c>
      <c r="E17" s="16">
        <f t="shared" si="3"/>
        <v>0.1287345352275619</v>
      </c>
      <c r="F17" s="16">
        <f>(C17*100/E17)-100</f>
        <v>-100</v>
      </c>
      <c r="G17" s="15">
        <v>0</v>
      </c>
      <c r="H17" s="16">
        <f t="shared" si="4"/>
        <v>0</v>
      </c>
      <c r="I17" s="15">
        <v>2</v>
      </c>
      <c r="J17" s="16">
        <f t="shared" si="5"/>
        <v>0.6313270810908069</v>
      </c>
      <c r="K17" s="16">
        <f>(H17*100/J17)-100</f>
        <v>-100</v>
      </c>
    </row>
    <row r="18" spans="1:11" ht="24">
      <c r="A18" s="18" t="s">
        <v>59</v>
      </c>
      <c r="B18" s="15">
        <v>0</v>
      </c>
      <c r="C18" s="16">
        <f t="shared" si="2"/>
        <v>0</v>
      </c>
      <c r="D18" s="15">
        <v>0</v>
      </c>
      <c r="E18" s="16">
        <f t="shared" si="3"/>
        <v>0</v>
      </c>
      <c r="F18" s="15">
        <v>0</v>
      </c>
      <c r="G18" s="15">
        <v>0</v>
      </c>
      <c r="H18" s="16">
        <f t="shared" si="4"/>
        <v>0</v>
      </c>
      <c r="I18" s="15">
        <v>0</v>
      </c>
      <c r="J18" s="16">
        <f t="shared" si="5"/>
        <v>0</v>
      </c>
      <c r="K18" s="15">
        <v>0</v>
      </c>
    </row>
    <row r="19" spans="1:11" ht="30" customHeight="1">
      <c r="A19" s="17" t="s">
        <v>61</v>
      </c>
      <c r="B19" s="15">
        <v>2103</v>
      </c>
      <c r="C19" s="16">
        <f t="shared" si="2"/>
        <v>90.21310110430616</v>
      </c>
      <c r="D19" s="15">
        <v>1852</v>
      </c>
      <c r="E19" s="16">
        <f t="shared" si="3"/>
        <v>79.47211974714821</v>
      </c>
      <c r="F19" s="16">
        <f>(C19*100/E19)-100</f>
        <v>13.515408159908034</v>
      </c>
      <c r="G19" s="15">
        <v>1642</v>
      </c>
      <c r="H19" s="16">
        <f t="shared" si="4"/>
        <v>504.9355761247271</v>
      </c>
      <c r="I19" s="15">
        <v>1501</v>
      </c>
      <c r="J19" s="16">
        <f t="shared" si="5"/>
        <v>473.8109743586506</v>
      </c>
      <c r="K19" s="16">
        <f>(H19*100/J19)-100</f>
        <v>6.568991317308914</v>
      </c>
    </row>
    <row r="20" spans="1:11" ht="36.75" customHeight="1">
      <c r="A20" s="17" t="s">
        <v>62</v>
      </c>
      <c r="B20" s="15">
        <v>898</v>
      </c>
      <c r="C20" s="16">
        <f t="shared" si="2"/>
        <v>38.52180922095432</v>
      </c>
      <c r="D20" s="15">
        <v>929</v>
      </c>
      <c r="E20" s="16">
        <f t="shared" si="3"/>
        <v>39.864794408801664</v>
      </c>
      <c r="F20" s="16">
        <f>(C20*100/E20)-100</f>
        <v>-3.3688501540367355</v>
      </c>
      <c r="G20" s="15">
        <v>804</v>
      </c>
      <c r="H20" s="16">
        <f t="shared" si="4"/>
        <v>247.2400750330576</v>
      </c>
      <c r="I20" s="15">
        <v>821</v>
      </c>
      <c r="J20" s="16">
        <f t="shared" si="5"/>
        <v>259.1597667877762</v>
      </c>
      <c r="K20" s="16">
        <f>(H20*100/J20)-100</f>
        <v>-4.599360426373423</v>
      </c>
    </row>
    <row r="21" spans="1:11" ht="47.25" customHeight="1">
      <c r="A21" s="17" t="s">
        <v>63</v>
      </c>
      <c r="B21" s="15">
        <v>357</v>
      </c>
      <c r="C21" s="16">
        <f t="shared" si="2"/>
        <v>15.314349545524156</v>
      </c>
      <c r="D21" s="15">
        <v>320</v>
      </c>
      <c r="E21" s="16">
        <f t="shared" si="3"/>
        <v>13.731683757606602</v>
      </c>
      <c r="F21" s="16">
        <f>(C21*100/E21)-100</f>
        <v>11.525649846406083</v>
      </c>
      <c r="G21" s="15">
        <v>318</v>
      </c>
      <c r="H21" s="16">
        <f t="shared" si="4"/>
        <v>97.78898490113473</v>
      </c>
      <c r="I21" s="15">
        <v>267</v>
      </c>
      <c r="J21" s="16">
        <f t="shared" si="5"/>
        <v>84.28216532562273</v>
      </c>
      <c r="K21" s="16">
        <f>(H21*100/J21)-100</f>
        <v>16.025714957996897</v>
      </c>
    </row>
    <row r="22" spans="1:11" ht="34.5" customHeight="1">
      <c r="A22" s="17" t="s">
        <v>64</v>
      </c>
      <c r="B22" s="15">
        <v>256</v>
      </c>
      <c r="C22" s="16">
        <f t="shared" si="2"/>
        <v>10.981718441608358</v>
      </c>
      <c r="D22" s="15">
        <v>205</v>
      </c>
      <c r="E22" s="16">
        <f t="shared" si="3"/>
        <v>8.79685990721673</v>
      </c>
      <c r="F22" s="16">
        <f>(C22*100/E22)-100</f>
        <v>24.83680037463394</v>
      </c>
      <c r="G22" s="15">
        <v>245</v>
      </c>
      <c r="H22" s="16">
        <f t="shared" si="4"/>
        <v>75.34057012823273</v>
      </c>
      <c r="I22" s="15">
        <v>194</v>
      </c>
      <c r="J22" s="16">
        <f t="shared" si="5"/>
        <v>61.238726865808275</v>
      </c>
      <c r="K22" s="16">
        <f>(H22*100/J22)-100</f>
        <v>23.027655838315624</v>
      </c>
    </row>
    <row r="23" spans="1:11" ht="50.25" customHeight="1">
      <c r="A23" s="17" t="s">
        <v>65</v>
      </c>
      <c r="B23" s="15">
        <v>0</v>
      </c>
      <c r="C23" s="16">
        <f t="shared" si="2"/>
        <v>0</v>
      </c>
      <c r="D23" s="15">
        <v>0</v>
      </c>
      <c r="E23" s="16">
        <f t="shared" si="3"/>
        <v>0</v>
      </c>
      <c r="F23" s="15">
        <v>0</v>
      </c>
      <c r="G23" s="15">
        <v>0</v>
      </c>
      <c r="H23" s="16">
        <f t="shared" si="4"/>
        <v>0</v>
      </c>
      <c r="I23" s="15">
        <v>0</v>
      </c>
      <c r="J23" s="16">
        <f t="shared" si="5"/>
        <v>0</v>
      </c>
      <c r="K23" s="15">
        <v>0</v>
      </c>
    </row>
    <row r="24" spans="1:11" ht="33.75" customHeight="1">
      <c r="A24" s="17" t="s">
        <v>66</v>
      </c>
      <c r="B24" s="15">
        <v>17</v>
      </c>
      <c r="C24" s="16">
        <f t="shared" si="2"/>
        <v>0.729254740263055</v>
      </c>
      <c r="D24" s="15">
        <v>10</v>
      </c>
      <c r="E24" s="16">
        <f t="shared" si="3"/>
        <v>0.4291151174252063</v>
      </c>
      <c r="F24" s="16">
        <f aca="true" t="shared" si="6" ref="F24:F29">(C24*100/E24)-100</f>
        <v>69.94384738499974</v>
      </c>
      <c r="G24" s="15">
        <v>17</v>
      </c>
      <c r="H24" s="16">
        <f t="shared" si="4"/>
        <v>5.227713029305944</v>
      </c>
      <c r="I24" s="15">
        <v>10</v>
      </c>
      <c r="J24" s="16">
        <f t="shared" si="5"/>
        <v>3.156635405454035</v>
      </c>
      <c r="K24" s="16">
        <f aca="true" t="shared" si="7" ref="K24:K29">(H24*100/J24)-100</f>
        <v>65.61028936929179</v>
      </c>
    </row>
    <row r="25" spans="1:11" ht="37.5" customHeight="1">
      <c r="A25" s="17" t="s">
        <v>67</v>
      </c>
      <c r="B25" s="15">
        <v>4</v>
      </c>
      <c r="C25" s="16">
        <f t="shared" si="2"/>
        <v>0.1715893506501306</v>
      </c>
      <c r="D25" s="15">
        <v>5</v>
      </c>
      <c r="E25" s="16">
        <f t="shared" si="3"/>
        <v>0.21455755871260315</v>
      </c>
      <c r="F25" s="16">
        <f>(C25*100/E25)-100</f>
        <v>-20.026424760000126</v>
      </c>
      <c r="G25" s="15">
        <v>1</v>
      </c>
      <c r="H25" s="16">
        <f t="shared" si="4"/>
        <v>0.30751253113564375</v>
      </c>
      <c r="I25" s="15">
        <v>2</v>
      </c>
      <c r="J25" s="16">
        <f t="shared" si="5"/>
        <v>0.6313270810908069</v>
      </c>
      <c r="K25" s="16">
        <f>(H25*100/J25)-100</f>
        <v>-51.29109136197301</v>
      </c>
    </row>
    <row r="26" spans="1:11" ht="36" customHeight="1">
      <c r="A26" s="17" t="s">
        <v>68</v>
      </c>
      <c r="B26" s="15">
        <v>541</v>
      </c>
      <c r="C26" s="16">
        <f t="shared" si="2"/>
        <v>23.207459675430165</v>
      </c>
      <c r="D26" s="15">
        <v>609</v>
      </c>
      <c r="E26" s="16">
        <f t="shared" si="3"/>
        <v>26.133110651195064</v>
      </c>
      <c r="F26" s="16">
        <f t="shared" si="6"/>
        <v>-11.195188413711136</v>
      </c>
      <c r="G26" s="15">
        <v>486</v>
      </c>
      <c r="H26" s="16">
        <f t="shared" si="4"/>
        <v>149.45109013192288</v>
      </c>
      <c r="I26" s="15">
        <v>554</v>
      </c>
      <c r="J26" s="16">
        <f t="shared" si="5"/>
        <v>174.8776014621535</v>
      </c>
      <c r="K26" s="16">
        <f t="shared" si="7"/>
        <v>-14.539604339057306</v>
      </c>
    </row>
    <row r="27" spans="1:11" ht="36.75" customHeight="1">
      <c r="A27" s="17" t="s">
        <v>69</v>
      </c>
      <c r="B27" s="15">
        <v>350</v>
      </c>
      <c r="C27" s="16">
        <f t="shared" si="2"/>
        <v>15.014068181886428</v>
      </c>
      <c r="D27" s="15">
        <v>450</v>
      </c>
      <c r="E27" s="16">
        <f t="shared" si="3"/>
        <v>19.310180284134283</v>
      </c>
      <c r="F27" s="16">
        <f t="shared" si="6"/>
        <v>-22.247912961111226</v>
      </c>
      <c r="G27" s="15">
        <v>323</v>
      </c>
      <c r="H27" s="16">
        <f t="shared" si="4"/>
        <v>99.32654755681294</v>
      </c>
      <c r="I27" s="15">
        <v>416</v>
      </c>
      <c r="J27" s="16">
        <f t="shared" si="5"/>
        <v>131.31603286688784</v>
      </c>
      <c r="K27" s="16">
        <f t="shared" si="7"/>
        <v>-24.360685143833066</v>
      </c>
    </row>
    <row r="28" spans="1:11" ht="39.75" customHeight="1">
      <c r="A28" s="17" t="s">
        <v>70</v>
      </c>
      <c r="B28" s="15">
        <v>171</v>
      </c>
      <c r="C28" s="16">
        <f t="shared" si="2"/>
        <v>7.335444740293084</v>
      </c>
      <c r="D28" s="15">
        <v>148</v>
      </c>
      <c r="E28" s="16">
        <f t="shared" si="3"/>
        <v>6.350903737893053</v>
      </c>
      <c r="F28" s="16">
        <f t="shared" si="6"/>
        <v>15.502376402364703</v>
      </c>
      <c r="G28" s="15">
        <v>145</v>
      </c>
      <c r="H28" s="16">
        <f t="shared" si="4"/>
        <v>44.589317014668346</v>
      </c>
      <c r="I28" s="15">
        <v>128</v>
      </c>
      <c r="J28" s="16">
        <f t="shared" si="5"/>
        <v>40.40493318981164</v>
      </c>
      <c r="K28" s="16">
        <f t="shared" si="7"/>
        <v>10.35612113302993</v>
      </c>
    </row>
    <row r="29" spans="1:11" ht="48.75" customHeight="1">
      <c r="A29" s="17" t="s">
        <v>71</v>
      </c>
      <c r="B29" s="15">
        <v>1205</v>
      </c>
      <c r="C29" s="16">
        <f t="shared" si="2"/>
        <v>51.691291883351845</v>
      </c>
      <c r="D29" s="15">
        <v>923</v>
      </c>
      <c r="E29" s="16">
        <f t="shared" si="3"/>
        <v>39.60732533834654</v>
      </c>
      <c r="F29" s="16">
        <f t="shared" si="6"/>
        <v>30.509423299295577</v>
      </c>
      <c r="G29" s="15">
        <v>838</v>
      </c>
      <c r="H29" s="16">
        <f t="shared" si="4"/>
        <v>257.6955010916695</v>
      </c>
      <c r="I29" s="15">
        <v>680</v>
      </c>
      <c r="J29" s="16">
        <f t="shared" si="5"/>
        <v>214.65120757087436</v>
      </c>
      <c r="K29" s="16">
        <f t="shared" si="7"/>
        <v>20.053133643137144</v>
      </c>
    </row>
    <row r="30" spans="1:11" ht="24">
      <c r="A30" s="17" t="s">
        <v>72</v>
      </c>
      <c r="B30" s="15">
        <v>0</v>
      </c>
      <c r="C30" s="16">
        <f t="shared" si="2"/>
        <v>0</v>
      </c>
      <c r="D30" s="15">
        <v>0</v>
      </c>
      <c r="E30" s="16">
        <f t="shared" si="3"/>
        <v>0</v>
      </c>
      <c r="F30" s="16">
        <v>0</v>
      </c>
      <c r="G30" s="15">
        <v>0</v>
      </c>
      <c r="H30" s="16">
        <f t="shared" si="4"/>
        <v>0</v>
      </c>
      <c r="I30" s="15">
        <v>0</v>
      </c>
      <c r="J30" s="16">
        <f t="shared" si="5"/>
        <v>0</v>
      </c>
      <c r="K30" s="16">
        <v>0</v>
      </c>
    </row>
    <row r="31" spans="1:11" ht="24">
      <c r="A31" s="17" t="s">
        <v>73</v>
      </c>
      <c r="B31" s="15">
        <v>0</v>
      </c>
      <c r="C31" s="16">
        <f t="shared" si="2"/>
        <v>0</v>
      </c>
      <c r="D31" s="15">
        <v>3</v>
      </c>
      <c r="E31" s="16">
        <f t="shared" si="3"/>
        <v>0.1287345352275619</v>
      </c>
      <c r="F31" s="16">
        <f>(C31*100/E31)-100</f>
        <v>-100</v>
      </c>
      <c r="G31" s="15">
        <v>0</v>
      </c>
      <c r="H31" s="16">
        <f t="shared" si="4"/>
        <v>0</v>
      </c>
      <c r="I31" s="15">
        <v>3</v>
      </c>
      <c r="J31" s="16">
        <f t="shared" si="5"/>
        <v>0.9469906216362104</v>
      </c>
      <c r="K31" s="16">
        <f>(H31*100/J31)-100</f>
        <v>-100</v>
      </c>
    </row>
    <row r="32" spans="1:11" ht="24">
      <c r="A32" s="17" t="s">
        <v>74</v>
      </c>
      <c r="B32" s="15">
        <v>0</v>
      </c>
      <c r="C32" s="16">
        <f t="shared" si="2"/>
        <v>0</v>
      </c>
      <c r="D32" s="15">
        <v>0</v>
      </c>
      <c r="E32" s="16">
        <f t="shared" si="3"/>
        <v>0</v>
      </c>
      <c r="F32" s="16">
        <v>0</v>
      </c>
      <c r="G32" s="15">
        <v>0</v>
      </c>
      <c r="H32" s="16">
        <f t="shared" si="4"/>
        <v>0</v>
      </c>
      <c r="I32" s="15">
        <v>0</v>
      </c>
      <c r="J32" s="16">
        <f t="shared" si="5"/>
        <v>0</v>
      </c>
      <c r="K32" s="16">
        <v>0</v>
      </c>
    </row>
    <row r="33" spans="1:11" ht="15">
      <c r="A33" s="17" t="s">
        <v>9</v>
      </c>
      <c r="B33" s="15">
        <v>307</v>
      </c>
      <c r="C33" s="16">
        <f t="shared" si="2"/>
        <v>13.169482662397524</v>
      </c>
      <c r="D33" s="15">
        <v>217</v>
      </c>
      <c r="E33" s="16">
        <f t="shared" si="3"/>
        <v>9.311798048126978</v>
      </c>
      <c r="F33" s="16">
        <f aca="true" t="shared" si="8" ref="F33:F43">(C33*100/E33)-100</f>
        <v>41.427923955529735</v>
      </c>
      <c r="G33" s="15">
        <v>5</v>
      </c>
      <c r="H33" s="16">
        <f t="shared" si="4"/>
        <v>1.537562655678219</v>
      </c>
      <c r="I33" s="15">
        <v>1</v>
      </c>
      <c r="J33" s="16">
        <f t="shared" si="5"/>
        <v>0.31566354054540346</v>
      </c>
      <c r="K33" s="16">
        <f>(H33*100/J33)-100</f>
        <v>387.08908638027</v>
      </c>
    </row>
    <row r="34" spans="1:11" ht="24">
      <c r="A34" s="17" t="s">
        <v>75</v>
      </c>
      <c r="B34" s="15">
        <v>58</v>
      </c>
      <c r="C34" s="16">
        <f t="shared" si="2"/>
        <v>2.4880455844268936</v>
      </c>
      <c r="D34" s="15">
        <v>54</v>
      </c>
      <c r="E34" s="16">
        <f t="shared" si="3"/>
        <v>2.3172216340961143</v>
      </c>
      <c r="F34" s="16">
        <f t="shared" si="8"/>
        <v>7.371929720370204</v>
      </c>
      <c r="G34" s="15">
        <v>3</v>
      </c>
      <c r="H34" s="16">
        <f t="shared" si="4"/>
        <v>0.9225375934069313</v>
      </c>
      <c r="I34" s="15">
        <v>0</v>
      </c>
      <c r="J34" s="16">
        <f t="shared" si="5"/>
        <v>0</v>
      </c>
      <c r="K34" s="16">
        <v>100</v>
      </c>
    </row>
    <row r="35" spans="1:11" ht="24">
      <c r="A35" s="17" t="s">
        <v>76</v>
      </c>
      <c r="B35" s="15">
        <v>19</v>
      </c>
      <c r="C35" s="16">
        <f t="shared" si="2"/>
        <v>0.8150494155881204</v>
      </c>
      <c r="D35" s="15">
        <v>6</v>
      </c>
      <c r="E35" s="16">
        <f t="shared" si="3"/>
        <v>0.2574690704551238</v>
      </c>
      <c r="F35" s="16">
        <f t="shared" si="8"/>
        <v>216.56206865833286</v>
      </c>
      <c r="G35" s="15">
        <v>3</v>
      </c>
      <c r="H35" s="16">
        <f t="shared" si="4"/>
        <v>0.9225375934069313</v>
      </c>
      <c r="I35" s="15">
        <v>0</v>
      </c>
      <c r="J35" s="16">
        <f t="shared" si="5"/>
        <v>0</v>
      </c>
      <c r="K35" s="16">
        <v>100</v>
      </c>
    </row>
    <row r="36" spans="1:11" ht="24">
      <c r="A36" s="17" t="s">
        <v>77</v>
      </c>
      <c r="B36" s="15">
        <v>12</v>
      </c>
      <c r="C36" s="16">
        <f t="shared" si="2"/>
        <v>0.5147680519503918</v>
      </c>
      <c r="D36" s="15">
        <v>17</v>
      </c>
      <c r="E36" s="16">
        <f t="shared" si="3"/>
        <v>0.7294956996228508</v>
      </c>
      <c r="F36" s="16">
        <f t="shared" si="8"/>
        <v>-29.43508067058835</v>
      </c>
      <c r="G36" s="15">
        <v>0</v>
      </c>
      <c r="H36" s="16">
        <f t="shared" si="4"/>
        <v>0</v>
      </c>
      <c r="I36" s="15">
        <v>0</v>
      </c>
      <c r="J36" s="16">
        <f t="shared" si="5"/>
        <v>0</v>
      </c>
      <c r="K36" s="15">
        <v>0</v>
      </c>
    </row>
    <row r="37" spans="1:11" ht="24">
      <c r="A37" s="17" t="s">
        <v>78</v>
      </c>
      <c r="B37" s="15">
        <v>25</v>
      </c>
      <c r="C37" s="16">
        <f t="shared" si="2"/>
        <v>1.0724334415633163</v>
      </c>
      <c r="D37" s="15">
        <v>23</v>
      </c>
      <c r="E37" s="16">
        <f t="shared" si="3"/>
        <v>0.9869647700779746</v>
      </c>
      <c r="F37" s="16">
        <f t="shared" si="8"/>
        <v>8.659748967391138</v>
      </c>
      <c r="G37" s="15">
        <v>0</v>
      </c>
      <c r="H37" s="16">
        <f t="shared" si="4"/>
        <v>0</v>
      </c>
      <c r="I37" s="15">
        <v>0</v>
      </c>
      <c r="J37" s="16">
        <f t="shared" si="5"/>
        <v>0</v>
      </c>
      <c r="K37" s="15">
        <v>0</v>
      </c>
    </row>
    <row r="38" spans="1:11" ht="24">
      <c r="A38" s="17" t="s">
        <v>111</v>
      </c>
      <c r="B38" s="15">
        <v>1</v>
      </c>
      <c r="C38" s="16">
        <f t="shared" si="2"/>
        <v>0.04289733766253265</v>
      </c>
      <c r="D38" s="15">
        <v>1</v>
      </c>
      <c r="E38" s="16">
        <f t="shared" si="3"/>
        <v>0.04291151174252063</v>
      </c>
      <c r="F38" s="16">
        <v>0</v>
      </c>
      <c r="G38" s="15">
        <v>0</v>
      </c>
      <c r="H38" s="16">
        <f t="shared" si="4"/>
        <v>0</v>
      </c>
      <c r="I38" s="15">
        <v>0</v>
      </c>
      <c r="J38" s="16">
        <f t="shared" si="5"/>
        <v>0</v>
      </c>
      <c r="K38" s="15">
        <v>0</v>
      </c>
    </row>
    <row r="39" spans="1:11" ht="24">
      <c r="A39" s="17" t="s">
        <v>79</v>
      </c>
      <c r="B39" s="15">
        <v>1</v>
      </c>
      <c r="C39" s="16">
        <f t="shared" si="2"/>
        <v>0.04289733766253265</v>
      </c>
      <c r="D39" s="15">
        <v>7</v>
      </c>
      <c r="E39" s="16">
        <f t="shared" si="3"/>
        <v>0.3003805821976444</v>
      </c>
      <c r="F39" s="16">
        <f t="shared" si="8"/>
        <v>-85.7190044214286</v>
      </c>
      <c r="G39" s="15">
        <v>0</v>
      </c>
      <c r="H39" s="16">
        <f t="shared" si="4"/>
        <v>0</v>
      </c>
      <c r="I39" s="15">
        <v>0</v>
      </c>
      <c r="J39" s="16">
        <f t="shared" si="5"/>
        <v>0</v>
      </c>
      <c r="K39" s="15">
        <v>0</v>
      </c>
    </row>
    <row r="40" spans="1:11" ht="24">
      <c r="A40" s="17" t="s">
        <v>80</v>
      </c>
      <c r="B40" s="15">
        <v>129</v>
      </c>
      <c r="C40" s="16">
        <f t="shared" si="2"/>
        <v>5.533756558466711</v>
      </c>
      <c r="D40" s="15">
        <v>65</v>
      </c>
      <c r="E40" s="16">
        <f t="shared" si="3"/>
        <v>2.789248263263841</v>
      </c>
      <c r="F40" s="16">
        <f t="shared" si="8"/>
        <v>98.3959847299997</v>
      </c>
      <c r="G40" s="15">
        <v>2</v>
      </c>
      <c r="H40" s="16">
        <f t="shared" si="4"/>
        <v>0.6150250622712875</v>
      </c>
      <c r="I40" s="15">
        <v>1</v>
      </c>
      <c r="J40" s="16">
        <f t="shared" si="5"/>
        <v>0.31566354054540346</v>
      </c>
      <c r="K40" s="16">
        <f>(H40*100/J40)-100</f>
        <v>94.83563455210796</v>
      </c>
    </row>
    <row r="41" spans="1:11" ht="24">
      <c r="A41" s="17" t="s">
        <v>81</v>
      </c>
      <c r="B41" s="15">
        <v>27</v>
      </c>
      <c r="C41" s="16">
        <f t="shared" si="2"/>
        <v>1.1582281168883815</v>
      </c>
      <c r="D41" s="15">
        <v>10</v>
      </c>
      <c r="E41" s="16">
        <f t="shared" si="3"/>
        <v>0.4291151174252063</v>
      </c>
      <c r="F41" s="16">
        <f t="shared" si="8"/>
        <v>169.91081643499956</v>
      </c>
      <c r="G41" s="15">
        <v>1</v>
      </c>
      <c r="H41" s="16">
        <f t="shared" si="4"/>
        <v>0.30751253113564375</v>
      </c>
      <c r="I41" s="15">
        <v>0</v>
      </c>
      <c r="J41" s="16">
        <f t="shared" si="5"/>
        <v>0</v>
      </c>
      <c r="K41" s="16">
        <v>100</v>
      </c>
    </row>
    <row r="42" spans="1:11" ht="24">
      <c r="A42" s="17" t="s">
        <v>82</v>
      </c>
      <c r="B42" s="15">
        <v>100</v>
      </c>
      <c r="C42" s="16">
        <f t="shared" si="2"/>
        <v>4.289733766253265</v>
      </c>
      <c r="D42" s="15">
        <v>54</v>
      </c>
      <c r="E42" s="16">
        <f t="shared" si="3"/>
        <v>2.3172216340961143</v>
      </c>
      <c r="F42" s="16">
        <f t="shared" si="8"/>
        <v>85.12401675925898</v>
      </c>
      <c r="G42" s="15">
        <v>1</v>
      </c>
      <c r="H42" s="16">
        <f t="shared" si="4"/>
        <v>0.30751253113564375</v>
      </c>
      <c r="I42" s="15">
        <v>1</v>
      </c>
      <c r="J42" s="16">
        <f t="shared" si="5"/>
        <v>0.31566354054540346</v>
      </c>
      <c r="K42" s="16">
        <v>0</v>
      </c>
    </row>
    <row r="43" spans="1:11" ht="26.25" customHeight="1">
      <c r="A43" s="18" t="s">
        <v>83</v>
      </c>
      <c r="B43" s="15">
        <v>2</v>
      </c>
      <c r="C43" s="16">
        <f t="shared" si="2"/>
        <v>0.0857946753250653</v>
      </c>
      <c r="D43" s="15">
        <v>1</v>
      </c>
      <c r="E43" s="16">
        <f t="shared" si="3"/>
        <v>0.04291151174252063</v>
      </c>
      <c r="F43" s="16">
        <f t="shared" si="8"/>
        <v>99.9339380999997</v>
      </c>
      <c r="G43" s="15">
        <v>0</v>
      </c>
      <c r="H43" s="16">
        <f t="shared" si="4"/>
        <v>0</v>
      </c>
      <c r="I43" s="15">
        <v>0</v>
      </c>
      <c r="J43" s="16">
        <f t="shared" si="5"/>
        <v>0</v>
      </c>
      <c r="K43" s="15">
        <v>0</v>
      </c>
    </row>
    <row r="44" spans="1:11" ht="15">
      <c r="A44" s="17" t="s">
        <v>84</v>
      </c>
      <c r="B44" s="15">
        <v>120</v>
      </c>
      <c r="C44" s="16">
        <f t="shared" si="2"/>
        <v>5.147680519503918</v>
      </c>
      <c r="D44" s="15">
        <v>98</v>
      </c>
      <c r="E44" s="16">
        <f t="shared" si="3"/>
        <v>4.205328150767022</v>
      </c>
      <c r="F44" s="16">
        <f>(C44*100/E44)-100</f>
        <v>22.408533530612075</v>
      </c>
      <c r="G44" s="15">
        <v>0</v>
      </c>
      <c r="H44" s="16">
        <f t="shared" si="4"/>
        <v>0</v>
      </c>
      <c r="I44" s="15">
        <v>0</v>
      </c>
      <c r="J44" s="16">
        <f t="shared" si="5"/>
        <v>0</v>
      </c>
      <c r="K44" s="15">
        <v>0</v>
      </c>
    </row>
    <row r="45" spans="1:11" ht="15">
      <c r="A45" s="17" t="s">
        <v>10</v>
      </c>
      <c r="B45" s="15">
        <v>0</v>
      </c>
      <c r="C45" s="16">
        <f t="shared" si="2"/>
        <v>0</v>
      </c>
      <c r="D45" s="15">
        <v>0</v>
      </c>
      <c r="E45" s="16">
        <f t="shared" si="3"/>
        <v>0</v>
      </c>
      <c r="F45" s="15">
        <v>0</v>
      </c>
      <c r="G45" s="15">
        <v>0</v>
      </c>
      <c r="H45" s="16">
        <f t="shared" si="4"/>
        <v>0</v>
      </c>
      <c r="I45" s="15">
        <v>0</v>
      </c>
      <c r="J45" s="16">
        <f t="shared" si="5"/>
        <v>0</v>
      </c>
      <c r="K45" s="15">
        <v>0</v>
      </c>
    </row>
    <row r="46" spans="1:11" ht="15">
      <c r="A46" s="14" t="s">
        <v>11</v>
      </c>
      <c r="B46" s="15">
        <v>68</v>
      </c>
      <c r="C46" s="16">
        <f t="shared" si="2"/>
        <v>2.91701896105222</v>
      </c>
      <c r="D46" s="15">
        <v>20</v>
      </c>
      <c r="E46" s="16">
        <f t="shared" si="3"/>
        <v>0.8582302348504126</v>
      </c>
      <c r="F46" s="16">
        <f>(C46*100/E46)-100</f>
        <v>239.88769476999948</v>
      </c>
      <c r="G46" s="15">
        <v>64</v>
      </c>
      <c r="H46" s="16">
        <f t="shared" si="4"/>
        <v>19.6808019926812</v>
      </c>
      <c r="I46" s="15">
        <v>20</v>
      </c>
      <c r="J46" s="16">
        <f t="shared" si="5"/>
        <v>6.31327081090807</v>
      </c>
      <c r="K46" s="16">
        <f>(H46*100/J46)-100</f>
        <v>211.73701528337273</v>
      </c>
    </row>
    <row r="47" spans="1:11" ht="24">
      <c r="A47" s="17" t="s">
        <v>122</v>
      </c>
      <c r="B47" s="15">
        <v>3</v>
      </c>
      <c r="C47" s="16">
        <f t="shared" si="2"/>
        <v>0.12869201298759794</v>
      </c>
      <c r="D47" s="15">
        <v>0</v>
      </c>
      <c r="E47" s="16">
        <f t="shared" si="3"/>
        <v>0</v>
      </c>
      <c r="F47" s="16">
        <v>100</v>
      </c>
      <c r="G47" s="15">
        <v>3</v>
      </c>
      <c r="H47" s="16">
        <f t="shared" si="4"/>
        <v>0.9225375934069313</v>
      </c>
      <c r="I47" s="15">
        <v>0</v>
      </c>
      <c r="J47" s="16">
        <f t="shared" si="5"/>
        <v>0</v>
      </c>
      <c r="K47" s="16">
        <v>100</v>
      </c>
    </row>
    <row r="48" spans="1:11" ht="15">
      <c r="A48" s="17" t="s">
        <v>12</v>
      </c>
      <c r="B48" s="15">
        <v>61</v>
      </c>
      <c r="C48" s="16">
        <f t="shared" si="2"/>
        <v>2.6167375974144917</v>
      </c>
      <c r="D48" s="15">
        <v>170</v>
      </c>
      <c r="E48" s="16">
        <f t="shared" si="3"/>
        <v>7.294956996228507</v>
      </c>
      <c r="F48" s="16">
        <f>(C48*100/E48)-100</f>
        <v>-64.1294993408824</v>
      </c>
      <c r="G48" s="15">
        <v>61</v>
      </c>
      <c r="H48" s="16">
        <f t="shared" si="4"/>
        <v>18.75826439927427</v>
      </c>
      <c r="I48" s="15">
        <v>167</v>
      </c>
      <c r="J48" s="16">
        <f t="shared" si="5"/>
        <v>52.71581127108238</v>
      </c>
      <c r="K48" s="16">
        <f>(H48*100/J48)-100</f>
        <v>-64.41624638419584</v>
      </c>
    </row>
    <row r="49" spans="1:11" ht="15">
      <c r="A49" s="17" t="s">
        <v>13</v>
      </c>
      <c r="B49" s="15">
        <v>3920</v>
      </c>
      <c r="C49" s="16">
        <f t="shared" si="2"/>
        <v>168.157563637128</v>
      </c>
      <c r="D49" s="15">
        <v>5235</v>
      </c>
      <c r="E49" s="16">
        <f t="shared" si="3"/>
        <v>224.6417639720955</v>
      </c>
      <c r="F49" s="16">
        <f>(C49*100/E49)-100</f>
        <v>-25.14412250697241</v>
      </c>
      <c r="G49" s="15">
        <v>3320</v>
      </c>
      <c r="H49" s="16">
        <f t="shared" si="4"/>
        <v>1020.9416033703374</v>
      </c>
      <c r="I49" s="15">
        <v>4597</v>
      </c>
      <c r="J49" s="16">
        <f t="shared" si="5"/>
        <v>1451.1052958872197</v>
      </c>
      <c r="K49" s="16">
        <f>(H49*100/J49)-100</f>
        <v>-29.643864834348634</v>
      </c>
    </row>
    <row r="50" spans="1:11" ht="15">
      <c r="A50" s="17" t="s">
        <v>55</v>
      </c>
      <c r="B50" s="15">
        <v>0</v>
      </c>
      <c r="C50" s="16">
        <f t="shared" si="2"/>
        <v>0</v>
      </c>
      <c r="D50" s="15">
        <v>3</v>
      </c>
      <c r="E50" s="16">
        <f t="shared" si="3"/>
        <v>0.1287345352275619</v>
      </c>
      <c r="F50" s="16">
        <v>0</v>
      </c>
      <c r="G50" s="15">
        <v>0</v>
      </c>
      <c r="H50" s="16">
        <f t="shared" si="4"/>
        <v>0</v>
      </c>
      <c r="I50" s="15">
        <v>2</v>
      </c>
      <c r="J50" s="16">
        <f t="shared" si="5"/>
        <v>0.6313270810908069</v>
      </c>
      <c r="K50" s="16">
        <v>-100</v>
      </c>
    </row>
    <row r="51" spans="1:11" ht="15">
      <c r="A51" s="18" t="s">
        <v>14</v>
      </c>
      <c r="B51" s="15">
        <v>0</v>
      </c>
      <c r="C51" s="16">
        <f t="shared" si="2"/>
        <v>0</v>
      </c>
      <c r="D51" s="15">
        <v>3</v>
      </c>
      <c r="E51" s="16">
        <f t="shared" si="3"/>
        <v>0.1287345352275619</v>
      </c>
      <c r="F51" s="16">
        <v>100</v>
      </c>
      <c r="G51" s="15">
        <v>0</v>
      </c>
      <c r="H51" s="16">
        <f t="shared" si="4"/>
        <v>0</v>
      </c>
      <c r="I51" s="15">
        <v>0</v>
      </c>
      <c r="J51" s="16">
        <f t="shared" si="5"/>
        <v>0</v>
      </c>
      <c r="K51" s="15">
        <v>0</v>
      </c>
    </row>
    <row r="52" spans="1:11" ht="18.75" customHeight="1">
      <c r="A52" s="17" t="s">
        <v>85</v>
      </c>
      <c r="B52" s="15">
        <v>0</v>
      </c>
      <c r="C52" s="16">
        <f t="shared" si="2"/>
        <v>0</v>
      </c>
      <c r="D52" s="15">
        <v>0</v>
      </c>
      <c r="E52" s="16">
        <f t="shared" si="3"/>
        <v>0</v>
      </c>
      <c r="F52" s="16">
        <v>0</v>
      </c>
      <c r="G52" s="15">
        <v>0</v>
      </c>
      <c r="H52" s="16">
        <f t="shared" si="4"/>
        <v>0</v>
      </c>
      <c r="I52" s="15">
        <v>0</v>
      </c>
      <c r="J52" s="16">
        <f t="shared" si="5"/>
        <v>0</v>
      </c>
      <c r="K52" s="16">
        <v>0</v>
      </c>
    </row>
    <row r="53" spans="1:11" ht="24">
      <c r="A53" s="14" t="s">
        <v>86</v>
      </c>
      <c r="B53" s="15">
        <v>1</v>
      </c>
      <c r="C53" s="16">
        <f t="shared" si="2"/>
        <v>0.04289733766253265</v>
      </c>
      <c r="D53" s="15">
        <v>8</v>
      </c>
      <c r="E53" s="16">
        <f t="shared" si="3"/>
        <v>0.343292093940165</v>
      </c>
      <c r="F53" s="16">
        <f>(C53*100/E53)-100</f>
        <v>-87.50412886875002</v>
      </c>
      <c r="G53" s="15">
        <v>1</v>
      </c>
      <c r="H53" s="16">
        <f t="shared" si="4"/>
        <v>0.30751253113564375</v>
      </c>
      <c r="I53" s="15">
        <v>5</v>
      </c>
      <c r="J53" s="16">
        <f t="shared" si="5"/>
        <v>1.5783177027270174</v>
      </c>
      <c r="K53" s="16">
        <f>(H53*100/J53)-100</f>
        <v>-80.5164365447892</v>
      </c>
    </row>
    <row r="54" spans="1:11" ht="36">
      <c r="A54" s="17" t="s">
        <v>87</v>
      </c>
      <c r="B54" s="15">
        <v>1</v>
      </c>
      <c r="C54" s="16">
        <f t="shared" si="2"/>
        <v>0.04289733766253265</v>
      </c>
      <c r="D54" s="15">
        <v>7</v>
      </c>
      <c r="E54" s="16">
        <f t="shared" si="3"/>
        <v>0.3003805821976444</v>
      </c>
      <c r="F54" s="16">
        <f>(C54*100/E54)-100</f>
        <v>-85.7190044214286</v>
      </c>
      <c r="G54" s="15">
        <v>1</v>
      </c>
      <c r="H54" s="16">
        <f t="shared" si="4"/>
        <v>0.30751253113564375</v>
      </c>
      <c r="I54" s="15">
        <v>5</v>
      </c>
      <c r="J54" s="16">
        <f t="shared" si="5"/>
        <v>1.5783177027270174</v>
      </c>
      <c r="K54" s="16">
        <f>(H54*100/J54)-100</f>
        <v>-80.5164365447892</v>
      </c>
    </row>
    <row r="55" spans="1:11" ht="15">
      <c r="A55" s="18" t="s">
        <v>15</v>
      </c>
      <c r="B55" s="15">
        <v>0</v>
      </c>
      <c r="C55" s="16">
        <f t="shared" si="2"/>
        <v>0</v>
      </c>
      <c r="D55" s="15">
        <v>0</v>
      </c>
      <c r="E55" s="16">
        <f t="shared" si="3"/>
        <v>0</v>
      </c>
      <c r="F55" s="16">
        <v>0</v>
      </c>
      <c r="G55" s="15">
        <v>0</v>
      </c>
      <c r="H55" s="16">
        <f t="shared" si="4"/>
        <v>0</v>
      </c>
      <c r="I55" s="15">
        <v>0</v>
      </c>
      <c r="J55" s="16">
        <f t="shared" si="5"/>
        <v>0</v>
      </c>
      <c r="K55" s="15">
        <v>0</v>
      </c>
    </row>
    <row r="56" spans="1:11" ht="15">
      <c r="A56" s="14" t="s">
        <v>16</v>
      </c>
      <c r="B56" s="15">
        <v>0</v>
      </c>
      <c r="C56" s="16">
        <f t="shared" si="2"/>
        <v>0</v>
      </c>
      <c r="D56" s="15">
        <v>0</v>
      </c>
      <c r="E56" s="16">
        <f t="shared" si="3"/>
        <v>0</v>
      </c>
      <c r="F56" s="16">
        <v>0</v>
      </c>
      <c r="G56" s="15">
        <v>0</v>
      </c>
      <c r="H56" s="16">
        <f t="shared" si="4"/>
        <v>0</v>
      </c>
      <c r="I56" s="15">
        <v>0</v>
      </c>
      <c r="J56" s="16">
        <f t="shared" si="5"/>
        <v>0</v>
      </c>
      <c r="K56" s="15">
        <v>0</v>
      </c>
    </row>
    <row r="57" spans="1:11" ht="15">
      <c r="A57" s="18" t="s">
        <v>17</v>
      </c>
      <c r="B57" s="15">
        <v>0</v>
      </c>
      <c r="C57" s="16">
        <f t="shared" si="2"/>
        <v>0</v>
      </c>
      <c r="D57" s="15">
        <v>0</v>
      </c>
      <c r="E57" s="16">
        <f t="shared" si="3"/>
        <v>0</v>
      </c>
      <c r="F57" s="15">
        <v>0</v>
      </c>
      <c r="G57" s="15">
        <v>0</v>
      </c>
      <c r="H57" s="16">
        <f t="shared" si="4"/>
        <v>0</v>
      </c>
      <c r="I57" s="15">
        <v>0</v>
      </c>
      <c r="J57" s="16">
        <f t="shared" si="5"/>
        <v>0</v>
      </c>
      <c r="K57" s="15">
        <v>0</v>
      </c>
    </row>
    <row r="58" spans="1:11" ht="15">
      <c r="A58" s="18" t="s">
        <v>18</v>
      </c>
      <c r="B58" s="15">
        <v>0</v>
      </c>
      <c r="C58" s="16">
        <f t="shared" si="2"/>
        <v>0</v>
      </c>
      <c r="D58" s="15">
        <v>0</v>
      </c>
      <c r="E58" s="16">
        <f t="shared" si="3"/>
        <v>0</v>
      </c>
      <c r="F58" s="16">
        <v>0</v>
      </c>
      <c r="G58" s="15">
        <v>0</v>
      </c>
      <c r="H58" s="16">
        <f t="shared" si="4"/>
        <v>0</v>
      </c>
      <c r="I58" s="15">
        <v>0</v>
      </c>
      <c r="J58" s="16">
        <f t="shared" si="5"/>
        <v>0</v>
      </c>
      <c r="K58" s="15">
        <v>0</v>
      </c>
    </row>
    <row r="59" spans="1:11" ht="15">
      <c r="A59" s="14" t="s">
        <v>109</v>
      </c>
      <c r="B59" s="15">
        <v>1</v>
      </c>
      <c r="C59" s="16">
        <f t="shared" si="2"/>
        <v>0.04289733766253265</v>
      </c>
      <c r="D59" s="15">
        <v>0</v>
      </c>
      <c r="E59" s="16">
        <f t="shared" si="3"/>
        <v>0</v>
      </c>
      <c r="F59" s="16">
        <v>100</v>
      </c>
      <c r="G59" s="15">
        <v>0</v>
      </c>
      <c r="H59" s="16">
        <f t="shared" si="4"/>
        <v>0</v>
      </c>
      <c r="I59" s="15">
        <v>0</v>
      </c>
      <c r="J59" s="16">
        <f t="shared" si="5"/>
        <v>0</v>
      </c>
      <c r="K59" s="15">
        <v>0</v>
      </c>
    </row>
    <row r="60" spans="1:11" ht="24">
      <c r="A60" s="18" t="s">
        <v>88</v>
      </c>
      <c r="B60" s="15">
        <v>0</v>
      </c>
      <c r="C60" s="16">
        <f t="shared" si="2"/>
        <v>0</v>
      </c>
      <c r="D60" s="15">
        <v>0</v>
      </c>
      <c r="E60" s="16">
        <f t="shared" si="3"/>
        <v>0</v>
      </c>
      <c r="F60" s="16">
        <v>0</v>
      </c>
      <c r="G60" s="15">
        <v>0</v>
      </c>
      <c r="H60" s="16">
        <f t="shared" si="4"/>
        <v>0</v>
      </c>
      <c r="I60" s="15">
        <v>0</v>
      </c>
      <c r="J60" s="16">
        <f t="shared" si="5"/>
        <v>0</v>
      </c>
      <c r="K60" s="15">
        <v>0</v>
      </c>
    </row>
    <row r="61" spans="1:11" ht="35.25" customHeight="1">
      <c r="A61" s="17" t="s">
        <v>89</v>
      </c>
      <c r="B61" s="15">
        <v>1</v>
      </c>
      <c r="C61" s="16">
        <f t="shared" si="2"/>
        <v>0.04289733766253265</v>
      </c>
      <c r="D61" s="15">
        <v>0</v>
      </c>
      <c r="E61" s="16">
        <f t="shared" si="3"/>
        <v>0</v>
      </c>
      <c r="F61" s="16">
        <v>100</v>
      </c>
      <c r="G61" s="15">
        <v>0</v>
      </c>
      <c r="H61" s="16">
        <f t="shared" si="4"/>
        <v>0</v>
      </c>
      <c r="I61" s="15">
        <v>0</v>
      </c>
      <c r="J61" s="16">
        <f t="shared" si="5"/>
        <v>0</v>
      </c>
      <c r="K61" s="15">
        <v>0</v>
      </c>
    </row>
    <row r="62" spans="1:11" ht="34.5" customHeight="1">
      <c r="A62" s="18" t="s">
        <v>115</v>
      </c>
      <c r="B62" s="15">
        <v>0</v>
      </c>
      <c r="C62" s="16">
        <f t="shared" si="2"/>
        <v>0</v>
      </c>
      <c r="D62" s="15">
        <v>0</v>
      </c>
      <c r="E62" s="16">
        <f t="shared" si="3"/>
        <v>0</v>
      </c>
      <c r="F62" s="16">
        <v>0</v>
      </c>
      <c r="G62" s="15">
        <v>0</v>
      </c>
      <c r="H62" s="16">
        <f t="shared" si="4"/>
        <v>0</v>
      </c>
      <c r="I62" s="15">
        <v>0</v>
      </c>
      <c r="J62" s="16">
        <f t="shared" si="5"/>
        <v>0</v>
      </c>
      <c r="K62" s="15"/>
    </row>
    <row r="63" spans="1:11" ht="15">
      <c r="A63" s="18" t="s">
        <v>90</v>
      </c>
      <c r="B63" s="15">
        <v>0</v>
      </c>
      <c r="C63" s="16">
        <f t="shared" si="2"/>
        <v>0</v>
      </c>
      <c r="D63" s="15">
        <v>0</v>
      </c>
      <c r="E63" s="16">
        <f t="shared" si="3"/>
        <v>0</v>
      </c>
      <c r="F63" s="15">
        <v>0</v>
      </c>
      <c r="G63" s="15">
        <v>0</v>
      </c>
      <c r="H63" s="16">
        <f t="shared" si="4"/>
        <v>0</v>
      </c>
      <c r="I63" s="15">
        <v>0</v>
      </c>
      <c r="J63" s="16">
        <f t="shared" si="5"/>
        <v>0</v>
      </c>
      <c r="K63" s="15">
        <v>0</v>
      </c>
    </row>
    <row r="64" spans="1:11" ht="15">
      <c r="A64" s="17" t="s">
        <v>19</v>
      </c>
      <c r="B64" s="15">
        <v>1</v>
      </c>
      <c r="C64" s="16">
        <f t="shared" si="2"/>
        <v>0.04289733766253265</v>
      </c>
      <c r="D64" s="15">
        <v>0</v>
      </c>
      <c r="E64" s="16">
        <f t="shared" si="3"/>
        <v>0</v>
      </c>
      <c r="F64" s="16">
        <v>100</v>
      </c>
      <c r="G64" s="15">
        <v>0</v>
      </c>
      <c r="H64" s="16">
        <f t="shared" si="4"/>
        <v>0</v>
      </c>
      <c r="I64" s="15">
        <v>0</v>
      </c>
      <c r="J64" s="16">
        <f t="shared" si="5"/>
        <v>0</v>
      </c>
      <c r="K64" s="16">
        <v>0</v>
      </c>
    </row>
    <row r="65" spans="1:11" ht="15">
      <c r="A65" s="17" t="s">
        <v>20</v>
      </c>
      <c r="B65" s="15">
        <v>0</v>
      </c>
      <c r="C65" s="16">
        <f t="shared" si="2"/>
        <v>0</v>
      </c>
      <c r="D65" s="15">
        <v>0</v>
      </c>
      <c r="E65" s="16">
        <f t="shared" si="3"/>
        <v>0</v>
      </c>
      <c r="F65" s="15">
        <v>100</v>
      </c>
      <c r="G65" s="15">
        <v>0</v>
      </c>
      <c r="H65" s="16">
        <f t="shared" si="4"/>
        <v>0</v>
      </c>
      <c r="I65" s="15">
        <v>0</v>
      </c>
      <c r="J65" s="16">
        <f t="shared" si="5"/>
        <v>0</v>
      </c>
      <c r="K65" s="15">
        <v>0</v>
      </c>
    </row>
    <row r="66" spans="1:11" ht="15">
      <c r="A66" s="17" t="s">
        <v>21</v>
      </c>
      <c r="B66" s="15">
        <v>0</v>
      </c>
      <c r="C66" s="16">
        <f t="shared" si="2"/>
        <v>0</v>
      </c>
      <c r="D66" s="15">
        <v>0</v>
      </c>
      <c r="E66" s="16">
        <f t="shared" si="3"/>
        <v>0</v>
      </c>
      <c r="F66" s="16">
        <v>0</v>
      </c>
      <c r="G66" s="15">
        <v>0</v>
      </c>
      <c r="H66" s="16">
        <f t="shared" si="4"/>
        <v>0</v>
      </c>
      <c r="I66" s="15">
        <v>0</v>
      </c>
      <c r="J66" s="16">
        <f t="shared" si="5"/>
        <v>0</v>
      </c>
      <c r="K66" s="15">
        <v>0</v>
      </c>
    </row>
    <row r="67" spans="1:11" ht="15">
      <c r="A67" s="17" t="s">
        <v>22</v>
      </c>
      <c r="B67" s="15">
        <v>1302</v>
      </c>
      <c r="C67" s="16">
        <f t="shared" si="2"/>
        <v>55.85233363661751</v>
      </c>
      <c r="D67" s="15">
        <v>1179</v>
      </c>
      <c r="E67" s="16">
        <f t="shared" si="3"/>
        <v>50.592672344431826</v>
      </c>
      <c r="F67" s="16">
        <f>(C67*100/E67)-100</f>
        <v>10.39609304758251</v>
      </c>
      <c r="G67" s="15">
        <v>242</v>
      </c>
      <c r="H67" s="16">
        <f t="shared" si="4"/>
        <v>74.4180325348258</v>
      </c>
      <c r="I67" s="15">
        <v>205</v>
      </c>
      <c r="J67" s="16">
        <f t="shared" si="5"/>
        <v>64.71102581180772</v>
      </c>
      <c r="K67" s="16">
        <f>(H67*100/J67)-100</f>
        <v>15.000545272219838</v>
      </c>
    </row>
    <row r="68" spans="1:11" ht="15">
      <c r="A68" s="17" t="s">
        <v>91</v>
      </c>
      <c r="B68" s="15">
        <v>30</v>
      </c>
      <c r="C68" s="16">
        <f t="shared" si="2"/>
        <v>1.2869201298759796</v>
      </c>
      <c r="D68" s="15">
        <v>45</v>
      </c>
      <c r="E68" s="16">
        <f t="shared" si="3"/>
        <v>1.9310180284134284</v>
      </c>
      <c r="F68" s="16">
        <f>(C68*100/E68)-100</f>
        <v>-33.355353966666755</v>
      </c>
      <c r="G68" s="15">
        <v>5</v>
      </c>
      <c r="H68" s="16">
        <f t="shared" si="4"/>
        <v>1.537562655678219</v>
      </c>
      <c r="I68" s="15">
        <v>6</v>
      </c>
      <c r="J68" s="16">
        <f t="shared" si="5"/>
        <v>1.8939812432724208</v>
      </c>
      <c r="K68" s="16">
        <f>(H68*100/J68)-100</f>
        <v>-18.818485603288337</v>
      </c>
    </row>
    <row r="69" spans="1:11" ht="15">
      <c r="A69" s="17" t="s">
        <v>114</v>
      </c>
      <c r="B69" s="15">
        <v>30</v>
      </c>
      <c r="C69" s="16">
        <f t="shared" si="2"/>
        <v>1.2869201298759796</v>
      </c>
      <c r="D69" s="15">
        <v>2</v>
      </c>
      <c r="E69" s="16">
        <f t="shared" si="3"/>
        <v>0.08582302348504126</v>
      </c>
      <c r="F69" s="16">
        <f>(C69*100/E69)-100</f>
        <v>1399.504535749998</v>
      </c>
      <c r="G69" s="15">
        <v>12</v>
      </c>
      <c r="H69" s="16">
        <f t="shared" si="4"/>
        <v>3.6901503736277252</v>
      </c>
      <c r="I69" s="15">
        <v>1</v>
      </c>
      <c r="J69" s="16">
        <f t="shared" si="5"/>
        <v>0.31566354054540346</v>
      </c>
      <c r="K69" s="16">
        <f>(H69*100/J69)-100</f>
        <v>1069.013807312648</v>
      </c>
    </row>
    <row r="70" spans="1:11" ht="15">
      <c r="A70" s="17" t="s">
        <v>23</v>
      </c>
      <c r="B70" s="15">
        <v>0</v>
      </c>
      <c r="C70" s="16">
        <f aca="true" t="shared" si="9" ref="C70:C118">B70*100000/2331147</f>
        <v>0</v>
      </c>
      <c r="D70" s="15">
        <v>0</v>
      </c>
      <c r="E70" s="16">
        <f t="shared" si="3"/>
        <v>0</v>
      </c>
      <c r="F70" s="16">
        <v>0</v>
      </c>
      <c r="G70" s="15">
        <v>0</v>
      </c>
      <c r="H70" s="16">
        <f aca="true" t="shared" si="10" ref="H70:H118">G70*100000/325190</f>
        <v>0</v>
      </c>
      <c r="I70" s="15">
        <v>0</v>
      </c>
      <c r="J70" s="16">
        <f aca="true" t="shared" si="11" ref="J70:J118">I70*100000/316793</f>
        <v>0</v>
      </c>
      <c r="K70" s="15">
        <v>0</v>
      </c>
    </row>
    <row r="71" spans="1:11" ht="15">
      <c r="A71" s="17" t="s">
        <v>24</v>
      </c>
      <c r="B71" s="15">
        <v>0</v>
      </c>
      <c r="C71" s="16">
        <f t="shared" si="9"/>
        <v>0</v>
      </c>
      <c r="D71" s="15">
        <v>0</v>
      </c>
      <c r="E71" s="16">
        <f aca="true" t="shared" si="12" ref="E71:E118">D71*100000/2330377</f>
        <v>0</v>
      </c>
      <c r="F71" s="15">
        <v>100</v>
      </c>
      <c r="G71" s="15">
        <v>0</v>
      </c>
      <c r="H71" s="16">
        <f t="shared" si="10"/>
        <v>0</v>
      </c>
      <c r="I71" s="15">
        <v>0</v>
      </c>
      <c r="J71" s="16">
        <f t="shared" si="11"/>
        <v>0</v>
      </c>
      <c r="K71" s="15">
        <v>0</v>
      </c>
    </row>
    <row r="72" spans="1:11" ht="15">
      <c r="A72" s="17" t="s">
        <v>25</v>
      </c>
      <c r="B72" s="15">
        <v>0</v>
      </c>
      <c r="C72" s="16">
        <f t="shared" si="9"/>
        <v>0</v>
      </c>
      <c r="D72" s="15">
        <v>0</v>
      </c>
      <c r="E72" s="16">
        <f t="shared" si="12"/>
        <v>0</v>
      </c>
      <c r="F72" s="16">
        <v>0</v>
      </c>
      <c r="G72" s="15">
        <v>0</v>
      </c>
      <c r="H72" s="16">
        <f t="shared" si="10"/>
        <v>0</v>
      </c>
      <c r="I72" s="15">
        <v>0</v>
      </c>
      <c r="J72" s="16">
        <f t="shared" si="11"/>
        <v>0</v>
      </c>
      <c r="K72" s="15">
        <v>0</v>
      </c>
    </row>
    <row r="73" spans="1:11" ht="15">
      <c r="A73" s="17" t="s">
        <v>26</v>
      </c>
      <c r="B73" s="15">
        <v>0</v>
      </c>
      <c r="C73" s="16">
        <f t="shared" si="9"/>
        <v>0</v>
      </c>
      <c r="D73" s="15">
        <v>0</v>
      </c>
      <c r="E73" s="16">
        <f t="shared" si="12"/>
        <v>0</v>
      </c>
      <c r="F73" s="16">
        <v>0</v>
      </c>
      <c r="G73" s="15">
        <v>0</v>
      </c>
      <c r="H73" s="16">
        <f t="shared" si="10"/>
        <v>0</v>
      </c>
      <c r="I73" s="15">
        <v>0</v>
      </c>
      <c r="J73" s="16">
        <f t="shared" si="11"/>
        <v>0</v>
      </c>
      <c r="K73" s="15">
        <v>0</v>
      </c>
    </row>
    <row r="74" spans="1:11" ht="15">
      <c r="A74" s="17" t="s">
        <v>27</v>
      </c>
      <c r="B74" s="12">
        <v>138</v>
      </c>
      <c r="C74" s="16">
        <f t="shared" si="9"/>
        <v>5.919832597429505</v>
      </c>
      <c r="D74" s="15">
        <v>148</v>
      </c>
      <c r="E74" s="16">
        <f t="shared" si="12"/>
        <v>6.350903737893053</v>
      </c>
      <c r="F74" s="16">
        <f>(C74*100/E74)-100</f>
        <v>-6.78755588581096</v>
      </c>
      <c r="G74" s="15">
        <v>83</v>
      </c>
      <c r="H74" s="16">
        <f t="shared" si="10"/>
        <v>25.523540084258432</v>
      </c>
      <c r="I74" s="15">
        <v>90</v>
      </c>
      <c r="J74" s="16">
        <f t="shared" si="11"/>
        <v>28.40971864908631</v>
      </c>
      <c r="K74" s="16">
        <f>(H74*100/J74)-100</f>
        <v>-10.159124067639084</v>
      </c>
    </row>
    <row r="75" spans="1:11" ht="15">
      <c r="A75" s="18" t="s">
        <v>28</v>
      </c>
      <c r="B75" s="15">
        <v>0</v>
      </c>
      <c r="C75" s="16">
        <f t="shared" si="9"/>
        <v>0</v>
      </c>
      <c r="D75" s="15">
        <v>0</v>
      </c>
      <c r="E75" s="16">
        <f t="shared" si="12"/>
        <v>0</v>
      </c>
      <c r="F75" s="16">
        <v>0</v>
      </c>
      <c r="G75" s="15">
        <v>0</v>
      </c>
      <c r="H75" s="16">
        <f t="shared" si="10"/>
        <v>0</v>
      </c>
      <c r="I75" s="15">
        <v>0</v>
      </c>
      <c r="J75" s="16">
        <f t="shared" si="11"/>
        <v>0</v>
      </c>
      <c r="K75" s="15">
        <v>0</v>
      </c>
    </row>
    <row r="76" spans="1:11" ht="15">
      <c r="A76" s="17" t="s">
        <v>29</v>
      </c>
      <c r="B76" s="15">
        <v>0</v>
      </c>
      <c r="C76" s="16">
        <f t="shared" si="9"/>
        <v>0</v>
      </c>
      <c r="D76" s="15">
        <v>0</v>
      </c>
      <c r="E76" s="16">
        <f t="shared" si="12"/>
        <v>0</v>
      </c>
      <c r="F76" s="16">
        <v>0</v>
      </c>
      <c r="G76" s="15">
        <v>0</v>
      </c>
      <c r="H76" s="16">
        <f t="shared" si="10"/>
        <v>0</v>
      </c>
      <c r="I76" s="15">
        <v>0</v>
      </c>
      <c r="J76" s="16">
        <f t="shared" si="11"/>
        <v>0</v>
      </c>
      <c r="K76" s="15">
        <v>0</v>
      </c>
    </row>
    <row r="77" spans="1:11" ht="24">
      <c r="A77" s="17" t="s">
        <v>92</v>
      </c>
      <c r="B77" s="15">
        <v>54</v>
      </c>
      <c r="C77" s="16">
        <f t="shared" si="9"/>
        <v>2.316456233776763</v>
      </c>
      <c r="D77" s="15">
        <v>58</v>
      </c>
      <c r="E77" s="16">
        <f t="shared" si="12"/>
        <v>2.4888676810661967</v>
      </c>
      <c r="F77" s="16">
        <f aca="true" t="shared" si="13" ref="F77:F90">(C77*100/E77)-100</f>
        <v>-6.927304677586363</v>
      </c>
      <c r="G77" s="15">
        <v>32</v>
      </c>
      <c r="H77" s="16">
        <f t="shared" si="10"/>
        <v>9.8404009963406</v>
      </c>
      <c r="I77" s="15">
        <v>38</v>
      </c>
      <c r="J77" s="16">
        <f t="shared" si="11"/>
        <v>11.995214540725332</v>
      </c>
      <c r="K77" s="16">
        <f>(H77*100/J77)-100</f>
        <v>-17.96394334648086</v>
      </c>
    </row>
    <row r="78" spans="1:11" ht="31.5" customHeight="1">
      <c r="A78" s="17" t="s">
        <v>93</v>
      </c>
      <c r="B78" s="15">
        <v>178</v>
      </c>
      <c r="C78" s="16">
        <f t="shared" si="9"/>
        <v>7.6357261039308115</v>
      </c>
      <c r="D78" s="15">
        <v>174</v>
      </c>
      <c r="E78" s="16">
        <f t="shared" si="12"/>
        <v>7.46660304319859</v>
      </c>
      <c r="F78" s="16">
        <f t="shared" si="13"/>
        <v>2.265060292528588</v>
      </c>
      <c r="G78" s="15">
        <v>2</v>
      </c>
      <c r="H78" s="16">
        <f t="shared" si="10"/>
        <v>0.6150250622712875</v>
      </c>
      <c r="I78" s="15">
        <v>2</v>
      </c>
      <c r="J78" s="16">
        <f t="shared" si="11"/>
        <v>0.6313270810908069</v>
      </c>
      <c r="K78" s="16">
        <f>(H78*100/J78)-100</f>
        <v>-2.582182723946019</v>
      </c>
    </row>
    <row r="79" spans="1:11" ht="24">
      <c r="A79" s="17" t="s">
        <v>94</v>
      </c>
      <c r="B79" s="15">
        <v>173</v>
      </c>
      <c r="C79" s="16">
        <f t="shared" si="9"/>
        <v>7.421239415618149</v>
      </c>
      <c r="D79" s="15">
        <v>167</v>
      </c>
      <c r="E79" s="16">
        <f t="shared" si="12"/>
        <v>7.166222461000945</v>
      </c>
      <c r="F79" s="16">
        <f t="shared" si="13"/>
        <v>3.55859668053877</v>
      </c>
      <c r="G79" s="15">
        <v>2</v>
      </c>
      <c r="H79" s="16">
        <f t="shared" si="10"/>
        <v>0.6150250622712875</v>
      </c>
      <c r="I79" s="15">
        <v>1</v>
      </c>
      <c r="J79" s="16">
        <f t="shared" si="11"/>
        <v>0.31566354054540346</v>
      </c>
      <c r="K79" s="16">
        <f>(H79*100/J79)-100</f>
        <v>94.83563455210796</v>
      </c>
    </row>
    <row r="80" spans="1:11" ht="24.75" customHeight="1">
      <c r="A80" s="17" t="s">
        <v>104</v>
      </c>
      <c r="B80" s="15">
        <v>72</v>
      </c>
      <c r="C80" s="16">
        <f t="shared" si="9"/>
        <v>3.088608311702351</v>
      </c>
      <c r="D80" s="15">
        <v>63</v>
      </c>
      <c r="E80" s="16">
        <f t="shared" si="12"/>
        <v>2.7034252397787997</v>
      </c>
      <c r="F80" s="16">
        <f t="shared" si="13"/>
        <v>14.247964628571268</v>
      </c>
      <c r="G80" s="15">
        <v>0</v>
      </c>
      <c r="H80" s="16">
        <f t="shared" si="10"/>
        <v>0</v>
      </c>
      <c r="I80" s="15">
        <v>0</v>
      </c>
      <c r="J80" s="16">
        <f t="shared" si="11"/>
        <v>0</v>
      </c>
      <c r="K80" s="16">
        <v>0</v>
      </c>
    </row>
    <row r="81" spans="1:11" ht="15">
      <c r="A81" s="17" t="s">
        <v>30</v>
      </c>
      <c r="B81" s="15">
        <v>78</v>
      </c>
      <c r="C81" s="16">
        <f t="shared" si="9"/>
        <v>3.3459923376775467</v>
      </c>
      <c r="D81" s="15">
        <v>75</v>
      </c>
      <c r="E81" s="16">
        <f t="shared" si="12"/>
        <v>3.2183633806890475</v>
      </c>
      <c r="F81" s="16">
        <f t="shared" si="13"/>
        <v>3.9656478119998297</v>
      </c>
      <c r="G81" s="15">
        <v>0</v>
      </c>
      <c r="H81" s="16">
        <f t="shared" si="10"/>
        <v>0</v>
      </c>
      <c r="I81" s="15">
        <v>0</v>
      </c>
      <c r="J81" s="16">
        <f t="shared" si="11"/>
        <v>0</v>
      </c>
      <c r="K81" s="16">
        <v>0</v>
      </c>
    </row>
    <row r="82" spans="1:11" ht="24">
      <c r="A82" s="17" t="s">
        <v>95</v>
      </c>
      <c r="B82" s="15">
        <v>32</v>
      </c>
      <c r="C82" s="16">
        <f t="shared" si="9"/>
        <v>1.3727148052010447</v>
      </c>
      <c r="D82" s="15">
        <v>32</v>
      </c>
      <c r="E82" s="16">
        <f t="shared" si="12"/>
        <v>1.37316837576066</v>
      </c>
      <c r="F82" s="16">
        <v>0</v>
      </c>
      <c r="G82" s="15">
        <v>0</v>
      </c>
      <c r="H82" s="16">
        <f t="shared" si="10"/>
        <v>0</v>
      </c>
      <c r="I82" s="15">
        <v>0</v>
      </c>
      <c r="J82" s="16">
        <f t="shared" si="11"/>
        <v>0</v>
      </c>
      <c r="K82" s="15">
        <v>0</v>
      </c>
    </row>
    <row r="83" spans="1:11" ht="47.25" customHeight="1">
      <c r="A83" s="17" t="s">
        <v>110</v>
      </c>
      <c r="B83" s="15">
        <v>191</v>
      </c>
      <c r="C83" s="16">
        <f t="shared" si="9"/>
        <v>8.193391493543736</v>
      </c>
      <c r="D83" s="15">
        <v>143</v>
      </c>
      <c r="E83" s="16">
        <f t="shared" si="12"/>
        <v>6.1363461791804506</v>
      </c>
      <c r="F83" s="16">
        <f t="shared" si="13"/>
        <v>33.52231530454523</v>
      </c>
      <c r="G83" s="15">
        <v>1</v>
      </c>
      <c r="H83" s="16">
        <f t="shared" si="10"/>
        <v>0.30751253113564375</v>
      </c>
      <c r="I83" s="15">
        <v>0</v>
      </c>
      <c r="J83" s="16">
        <f t="shared" si="11"/>
        <v>0</v>
      </c>
      <c r="K83" s="16">
        <v>100</v>
      </c>
    </row>
    <row r="84" spans="1:11" ht="37.5" customHeight="1">
      <c r="A84" s="17" t="s">
        <v>96</v>
      </c>
      <c r="B84" s="15">
        <v>134447</v>
      </c>
      <c r="C84" s="16">
        <f t="shared" si="9"/>
        <v>5767.418356714527</v>
      </c>
      <c r="D84" s="15">
        <v>100721</v>
      </c>
      <c r="E84" s="16">
        <f t="shared" si="12"/>
        <v>4322.09037421842</v>
      </c>
      <c r="F84" s="16">
        <f t="shared" si="13"/>
        <v>33.440484981933565</v>
      </c>
      <c r="G84" s="15">
        <v>74339</v>
      </c>
      <c r="H84" s="16">
        <f t="shared" si="10"/>
        <v>22860.17405209262</v>
      </c>
      <c r="I84" s="15">
        <v>62892</v>
      </c>
      <c r="J84" s="16">
        <f t="shared" si="11"/>
        <v>19852.711391981516</v>
      </c>
      <c r="K84" s="16">
        <f aca="true" t="shared" si="14" ref="K84:K90">(H84*100/J84)-100</f>
        <v>15.148876144574459</v>
      </c>
    </row>
    <row r="85" spans="1:11" ht="24.75" customHeight="1">
      <c r="A85" s="17" t="s">
        <v>97</v>
      </c>
      <c r="B85" s="15">
        <v>133370</v>
      </c>
      <c r="C85" s="16">
        <f t="shared" si="9"/>
        <v>5721.21792405198</v>
      </c>
      <c r="D85" s="15">
        <v>100374</v>
      </c>
      <c r="E85" s="16">
        <f t="shared" si="12"/>
        <v>4307.200079643766</v>
      </c>
      <c r="F85" s="16">
        <f t="shared" si="13"/>
        <v>32.829165542854525</v>
      </c>
      <c r="G85" s="15">
        <v>73965</v>
      </c>
      <c r="H85" s="16">
        <f t="shared" si="10"/>
        <v>22745.16436544789</v>
      </c>
      <c r="I85" s="15">
        <v>62690</v>
      </c>
      <c r="J85" s="16">
        <f t="shared" si="11"/>
        <v>19788.947356791345</v>
      </c>
      <c r="K85" s="16">
        <f t="shared" si="14"/>
        <v>14.93872794422289</v>
      </c>
    </row>
    <row r="86" spans="1:11" ht="15">
      <c r="A86" s="17" t="s">
        <v>31</v>
      </c>
      <c r="B86" s="15">
        <v>1077</v>
      </c>
      <c r="C86" s="16">
        <f t="shared" si="9"/>
        <v>46.20043266254766</v>
      </c>
      <c r="D86" s="15">
        <v>347</v>
      </c>
      <c r="E86" s="16">
        <f t="shared" si="12"/>
        <v>14.890294574654659</v>
      </c>
      <c r="F86" s="16">
        <f t="shared" si="13"/>
        <v>210.27212007737705</v>
      </c>
      <c r="G86" s="15">
        <v>374</v>
      </c>
      <c r="H86" s="16">
        <f t="shared" si="10"/>
        <v>115.00968664473078</v>
      </c>
      <c r="I86" s="15">
        <v>202</v>
      </c>
      <c r="J86" s="16">
        <f t="shared" si="11"/>
        <v>63.7640351901715</v>
      </c>
      <c r="K86" s="16">
        <f t="shared" si="14"/>
        <v>80.3676418873475</v>
      </c>
    </row>
    <row r="87" spans="1:11" ht="24">
      <c r="A87" s="17" t="s">
        <v>105</v>
      </c>
      <c r="B87" s="15">
        <v>3428</v>
      </c>
      <c r="C87" s="16">
        <f t="shared" si="9"/>
        <v>147.05207350716194</v>
      </c>
      <c r="D87" s="15">
        <v>1755</v>
      </c>
      <c r="E87" s="16">
        <f t="shared" si="12"/>
        <v>75.30970310812371</v>
      </c>
      <c r="F87" s="16">
        <f t="shared" si="13"/>
        <v>95.26311675407376</v>
      </c>
      <c r="G87" s="15">
        <v>935</v>
      </c>
      <c r="H87" s="16">
        <f t="shared" si="10"/>
        <v>287.52421661182694</v>
      </c>
      <c r="I87" s="15">
        <v>539</v>
      </c>
      <c r="J87" s="16">
        <f t="shared" si="11"/>
        <v>170.14264835397248</v>
      </c>
      <c r="K87" s="16">
        <f t="shared" si="14"/>
        <v>68.99009119315491</v>
      </c>
    </row>
    <row r="88" spans="1:11" ht="15">
      <c r="A88" s="17" t="s">
        <v>106</v>
      </c>
      <c r="B88" s="15">
        <v>22</v>
      </c>
      <c r="C88" s="16">
        <f t="shared" si="9"/>
        <v>0.9437414285757183</v>
      </c>
      <c r="D88" s="15">
        <v>7</v>
      </c>
      <c r="E88" s="16">
        <f t="shared" si="12"/>
        <v>0.3003805821976444</v>
      </c>
      <c r="F88" s="16">
        <f t="shared" si="13"/>
        <v>214.18190272857095</v>
      </c>
      <c r="G88" s="15">
        <v>6</v>
      </c>
      <c r="H88" s="16">
        <f t="shared" si="10"/>
        <v>1.8450751868138626</v>
      </c>
      <c r="I88" s="15">
        <v>5</v>
      </c>
      <c r="J88" s="16">
        <f t="shared" si="11"/>
        <v>1.5783177027270174</v>
      </c>
      <c r="K88" s="16">
        <f t="shared" si="14"/>
        <v>16.901380731264794</v>
      </c>
    </row>
    <row r="89" spans="1:11" ht="24">
      <c r="A89" s="17" t="s">
        <v>107</v>
      </c>
      <c r="B89" s="15">
        <v>520</v>
      </c>
      <c r="C89" s="16">
        <f t="shared" si="9"/>
        <v>22.30661558451698</v>
      </c>
      <c r="D89" s="15">
        <v>370</v>
      </c>
      <c r="E89" s="16">
        <f t="shared" si="12"/>
        <v>15.877259344732634</v>
      </c>
      <c r="F89" s="16">
        <f t="shared" si="13"/>
        <v>40.49411866486466</v>
      </c>
      <c r="G89" s="15">
        <v>103</v>
      </c>
      <c r="H89" s="16">
        <f t="shared" si="10"/>
        <v>31.67379070697131</v>
      </c>
      <c r="I89" s="15">
        <v>65</v>
      </c>
      <c r="J89" s="16">
        <f t="shared" si="11"/>
        <v>20.518130135451226</v>
      </c>
      <c r="K89" s="16">
        <f t="shared" si="14"/>
        <v>54.369771991285546</v>
      </c>
    </row>
    <row r="90" spans="1:11" ht="30" customHeight="1">
      <c r="A90" s="17" t="s">
        <v>108</v>
      </c>
      <c r="B90" s="15">
        <v>50</v>
      </c>
      <c r="C90" s="16">
        <f t="shared" si="9"/>
        <v>2.1448668831266327</v>
      </c>
      <c r="D90" s="15">
        <v>24</v>
      </c>
      <c r="E90" s="16">
        <f t="shared" si="12"/>
        <v>1.0298762818204952</v>
      </c>
      <c r="F90" s="16">
        <f t="shared" si="13"/>
        <v>108.26451885416637</v>
      </c>
      <c r="G90" s="15">
        <v>4</v>
      </c>
      <c r="H90" s="16">
        <f t="shared" si="10"/>
        <v>1.230050124542575</v>
      </c>
      <c r="I90" s="15">
        <v>3</v>
      </c>
      <c r="J90" s="16">
        <f t="shared" si="11"/>
        <v>0.9469906216362104</v>
      </c>
      <c r="K90" s="16">
        <f t="shared" si="14"/>
        <v>29.89042303473866</v>
      </c>
    </row>
    <row r="91" spans="1:11" ht="24">
      <c r="A91" s="14" t="s">
        <v>98</v>
      </c>
      <c r="B91" s="15">
        <v>1</v>
      </c>
      <c r="C91" s="16">
        <f t="shared" si="9"/>
        <v>0.04289733766253265</v>
      </c>
      <c r="D91" s="15">
        <v>0</v>
      </c>
      <c r="E91" s="16">
        <f t="shared" si="12"/>
        <v>0</v>
      </c>
      <c r="F91" s="16">
        <v>100</v>
      </c>
      <c r="G91" s="15">
        <v>1</v>
      </c>
      <c r="H91" s="16">
        <f t="shared" si="10"/>
        <v>0.30751253113564375</v>
      </c>
      <c r="I91" s="15">
        <v>0</v>
      </c>
      <c r="J91" s="16">
        <f t="shared" si="11"/>
        <v>0</v>
      </c>
      <c r="K91" s="16">
        <v>100</v>
      </c>
    </row>
    <row r="92" spans="1:11" ht="24">
      <c r="A92" s="17" t="s">
        <v>99</v>
      </c>
      <c r="B92" s="15">
        <v>4</v>
      </c>
      <c r="C92" s="16">
        <f t="shared" si="9"/>
        <v>0.1715893506501306</v>
      </c>
      <c r="D92" s="15">
        <v>16</v>
      </c>
      <c r="E92" s="16">
        <f t="shared" si="12"/>
        <v>0.68658418788033</v>
      </c>
      <c r="F92" s="16">
        <f>(C92*100/E92)-100</f>
        <v>-75.00825773750003</v>
      </c>
      <c r="G92" s="15">
        <v>2</v>
      </c>
      <c r="H92" s="16">
        <f t="shared" si="10"/>
        <v>0.6150250622712875</v>
      </c>
      <c r="I92" s="15">
        <v>6</v>
      </c>
      <c r="J92" s="16">
        <f t="shared" si="11"/>
        <v>1.8939812432724208</v>
      </c>
      <c r="K92" s="16">
        <f>(H92*100/J92)-100</f>
        <v>-67.52739424131533</v>
      </c>
    </row>
    <row r="93" spans="1:11" ht="15">
      <c r="A93" s="17" t="s">
        <v>32</v>
      </c>
      <c r="B93" s="15">
        <v>131</v>
      </c>
      <c r="C93" s="16">
        <f t="shared" si="9"/>
        <v>5.6195512337917775</v>
      </c>
      <c r="D93" s="15">
        <v>83</v>
      </c>
      <c r="E93" s="16">
        <f t="shared" si="12"/>
        <v>3.5616554746292124</v>
      </c>
      <c r="F93" s="16">
        <f>(C93*100/E93)-100</f>
        <v>57.77919211506</v>
      </c>
      <c r="G93" s="15">
        <v>107</v>
      </c>
      <c r="H93" s="16">
        <f t="shared" si="10"/>
        <v>32.90384083151388</v>
      </c>
      <c r="I93" s="15">
        <v>74</v>
      </c>
      <c r="J93" s="16">
        <f t="shared" si="11"/>
        <v>23.359102000359858</v>
      </c>
      <c r="K93" s="16">
        <f>(H93*100/J93)-100</f>
        <v>40.8608979532132</v>
      </c>
    </row>
    <row r="94" spans="1:11" ht="15">
      <c r="A94" s="17" t="s">
        <v>33</v>
      </c>
      <c r="B94" s="15">
        <v>28</v>
      </c>
      <c r="C94" s="16">
        <f t="shared" si="9"/>
        <v>1.2011254545509142</v>
      </c>
      <c r="D94" s="15">
        <v>21</v>
      </c>
      <c r="E94" s="16">
        <f t="shared" si="12"/>
        <v>0.9011417465929332</v>
      </c>
      <c r="F94" s="16">
        <f>(C94*100/E94)-100</f>
        <v>33.28929206666646</v>
      </c>
      <c r="G94" s="15">
        <v>9</v>
      </c>
      <c r="H94" s="16">
        <f t="shared" si="10"/>
        <v>2.767612780220794</v>
      </c>
      <c r="I94" s="15">
        <v>8</v>
      </c>
      <c r="J94" s="16">
        <f t="shared" si="11"/>
        <v>2.5253083243632277</v>
      </c>
      <c r="K94" s="16">
        <f>(H94*100/J94)-100</f>
        <v>9.595044435560752</v>
      </c>
    </row>
    <row r="95" spans="1:11" ht="15">
      <c r="A95" s="17" t="s">
        <v>34</v>
      </c>
      <c r="B95" s="15">
        <v>1</v>
      </c>
      <c r="C95" s="16">
        <f t="shared" si="9"/>
        <v>0.04289733766253265</v>
      </c>
      <c r="D95" s="15">
        <v>0</v>
      </c>
      <c r="E95" s="16">
        <f t="shared" si="12"/>
        <v>0</v>
      </c>
      <c r="F95" s="16">
        <v>100</v>
      </c>
      <c r="G95" s="15">
        <v>0</v>
      </c>
      <c r="H95" s="16">
        <f t="shared" si="10"/>
        <v>0</v>
      </c>
      <c r="I95" s="15">
        <v>0</v>
      </c>
      <c r="J95" s="16">
        <f t="shared" si="11"/>
        <v>0</v>
      </c>
      <c r="K95" s="16">
        <v>0</v>
      </c>
    </row>
    <row r="96" spans="1:11" ht="15">
      <c r="A96" s="17" t="s">
        <v>116</v>
      </c>
      <c r="B96" s="15">
        <v>1</v>
      </c>
      <c r="C96" s="16">
        <f t="shared" si="9"/>
        <v>0.04289733766253265</v>
      </c>
      <c r="D96" s="15">
        <v>0</v>
      </c>
      <c r="E96" s="16">
        <f t="shared" si="12"/>
        <v>0</v>
      </c>
      <c r="F96" s="16">
        <v>100</v>
      </c>
      <c r="G96" s="15">
        <v>1</v>
      </c>
      <c r="H96" s="16">
        <f t="shared" si="10"/>
        <v>0.30751253113564375</v>
      </c>
      <c r="I96" s="15">
        <v>0</v>
      </c>
      <c r="J96" s="16">
        <f t="shared" si="11"/>
        <v>0</v>
      </c>
      <c r="K96" s="16">
        <v>100</v>
      </c>
    </row>
    <row r="97" spans="1:11" ht="15">
      <c r="A97" s="18" t="s">
        <v>35</v>
      </c>
      <c r="B97" s="15">
        <v>0</v>
      </c>
      <c r="C97" s="16">
        <f t="shared" si="9"/>
        <v>0</v>
      </c>
      <c r="D97" s="15">
        <v>1</v>
      </c>
      <c r="E97" s="16">
        <f t="shared" si="12"/>
        <v>0.04291151174252063</v>
      </c>
      <c r="F97" s="16">
        <v>0</v>
      </c>
      <c r="G97" s="15">
        <v>0</v>
      </c>
      <c r="H97" s="16">
        <f t="shared" si="10"/>
        <v>0</v>
      </c>
      <c r="I97" s="15">
        <v>0</v>
      </c>
      <c r="J97" s="16">
        <f t="shared" si="11"/>
        <v>0</v>
      </c>
      <c r="K97" s="15">
        <v>0</v>
      </c>
    </row>
    <row r="98" spans="1:11" ht="15">
      <c r="A98" s="17" t="s">
        <v>36</v>
      </c>
      <c r="B98" s="15">
        <v>0</v>
      </c>
      <c r="C98" s="16">
        <f t="shared" si="9"/>
        <v>0</v>
      </c>
      <c r="D98" s="15">
        <v>0</v>
      </c>
      <c r="E98" s="16">
        <f t="shared" si="12"/>
        <v>0</v>
      </c>
      <c r="F98" s="15">
        <v>0</v>
      </c>
      <c r="G98" s="15">
        <v>0</v>
      </c>
      <c r="H98" s="16">
        <f t="shared" si="10"/>
        <v>0</v>
      </c>
      <c r="I98" s="15">
        <v>0</v>
      </c>
      <c r="J98" s="16">
        <f t="shared" si="11"/>
        <v>0</v>
      </c>
      <c r="K98" s="15">
        <v>0</v>
      </c>
    </row>
    <row r="99" spans="1:11" ht="24">
      <c r="A99" s="18" t="s">
        <v>100</v>
      </c>
      <c r="B99" s="15">
        <v>0</v>
      </c>
      <c r="C99" s="16">
        <f t="shared" si="9"/>
        <v>0</v>
      </c>
      <c r="D99" s="15">
        <v>0</v>
      </c>
      <c r="E99" s="16">
        <f t="shared" si="12"/>
        <v>0</v>
      </c>
      <c r="F99" s="16">
        <v>0</v>
      </c>
      <c r="G99" s="15">
        <v>0</v>
      </c>
      <c r="H99" s="16">
        <f t="shared" si="10"/>
        <v>0</v>
      </c>
      <c r="I99" s="15">
        <v>0</v>
      </c>
      <c r="J99" s="16">
        <f t="shared" si="11"/>
        <v>0</v>
      </c>
      <c r="K99" s="16">
        <v>0</v>
      </c>
    </row>
    <row r="100" spans="1:11" ht="15">
      <c r="A100" s="17" t="s">
        <v>37</v>
      </c>
      <c r="B100" s="15">
        <v>50</v>
      </c>
      <c r="C100" s="16">
        <f t="shared" si="9"/>
        <v>2.1448668831266327</v>
      </c>
      <c r="D100" s="15">
        <v>41</v>
      </c>
      <c r="E100" s="16">
        <f t="shared" si="12"/>
        <v>1.759371981443346</v>
      </c>
      <c r="F100" s="16">
        <f>(C100*100/E100)-100</f>
        <v>21.91093786585347</v>
      </c>
      <c r="G100" s="15">
        <v>44</v>
      </c>
      <c r="H100" s="16">
        <f t="shared" si="10"/>
        <v>13.530551369968327</v>
      </c>
      <c r="I100" s="15">
        <v>40</v>
      </c>
      <c r="J100" s="16">
        <f t="shared" si="11"/>
        <v>12.62654162181614</v>
      </c>
      <c r="K100" s="16">
        <f>(H100*100/J100)-100</f>
        <v>7.159599003659395</v>
      </c>
    </row>
    <row r="101" spans="1:11" ht="15">
      <c r="A101" s="17" t="s">
        <v>38</v>
      </c>
      <c r="B101" s="15">
        <v>0</v>
      </c>
      <c r="C101" s="16">
        <f t="shared" si="9"/>
        <v>0</v>
      </c>
      <c r="D101" s="15">
        <v>0</v>
      </c>
      <c r="E101" s="16">
        <f t="shared" si="12"/>
        <v>0</v>
      </c>
      <c r="F101" s="16">
        <v>0</v>
      </c>
      <c r="G101" s="15">
        <v>0</v>
      </c>
      <c r="H101" s="16">
        <f t="shared" si="10"/>
        <v>0</v>
      </c>
      <c r="I101" s="15">
        <v>0</v>
      </c>
      <c r="J101" s="16">
        <f t="shared" si="11"/>
        <v>0</v>
      </c>
      <c r="K101" s="15">
        <v>0</v>
      </c>
    </row>
    <row r="102" spans="1:11" ht="15">
      <c r="A102" s="17" t="s">
        <v>39</v>
      </c>
      <c r="B102" s="15">
        <v>1</v>
      </c>
      <c r="C102" s="16">
        <f t="shared" si="9"/>
        <v>0.04289733766253265</v>
      </c>
      <c r="D102" s="15">
        <v>4</v>
      </c>
      <c r="E102" s="16">
        <f t="shared" si="12"/>
        <v>0.1716460469700825</v>
      </c>
      <c r="F102" s="16">
        <f>(C102*100/E102)-100</f>
        <v>-75.00825773750003</v>
      </c>
      <c r="G102" s="15">
        <v>0</v>
      </c>
      <c r="H102" s="16">
        <f t="shared" si="10"/>
        <v>0</v>
      </c>
      <c r="I102" s="15">
        <v>0</v>
      </c>
      <c r="J102" s="16">
        <f t="shared" si="11"/>
        <v>0</v>
      </c>
      <c r="K102" s="16">
        <v>0</v>
      </c>
    </row>
    <row r="103" spans="1:11" ht="15">
      <c r="A103" s="17" t="s">
        <v>40</v>
      </c>
      <c r="B103" s="15">
        <v>0</v>
      </c>
      <c r="C103" s="16">
        <f t="shared" si="9"/>
        <v>0</v>
      </c>
      <c r="D103" s="15">
        <v>0</v>
      </c>
      <c r="E103" s="16">
        <f t="shared" si="12"/>
        <v>0</v>
      </c>
      <c r="F103" s="15">
        <v>0</v>
      </c>
      <c r="G103" s="15">
        <v>0</v>
      </c>
      <c r="H103" s="16">
        <f t="shared" si="10"/>
        <v>0</v>
      </c>
      <c r="I103" s="15">
        <v>0</v>
      </c>
      <c r="J103" s="16">
        <f t="shared" si="11"/>
        <v>0</v>
      </c>
      <c r="K103" s="15">
        <v>0</v>
      </c>
    </row>
    <row r="104" spans="1:11" ht="24">
      <c r="A104" s="17" t="s">
        <v>101</v>
      </c>
      <c r="B104" s="15">
        <v>0</v>
      </c>
      <c r="C104" s="16">
        <f t="shared" si="9"/>
        <v>0</v>
      </c>
      <c r="D104" s="15">
        <v>0</v>
      </c>
      <c r="E104" s="16">
        <f t="shared" si="12"/>
        <v>0</v>
      </c>
      <c r="F104" s="16">
        <v>0</v>
      </c>
      <c r="G104" s="15">
        <v>0</v>
      </c>
      <c r="H104" s="16">
        <f t="shared" si="10"/>
        <v>0</v>
      </c>
      <c r="I104" s="15">
        <v>0</v>
      </c>
      <c r="J104" s="16">
        <f t="shared" si="11"/>
        <v>0</v>
      </c>
      <c r="K104" s="16">
        <v>0</v>
      </c>
    </row>
    <row r="105" spans="1:11" ht="15">
      <c r="A105" s="17" t="s">
        <v>41</v>
      </c>
      <c r="B105" s="15">
        <v>7</v>
      </c>
      <c r="C105" s="16">
        <f t="shared" si="9"/>
        <v>0.30028136363772856</v>
      </c>
      <c r="D105" s="15">
        <v>13</v>
      </c>
      <c r="E105" s="16">
        <f t="shared" si="12"/>
        <v>0.5578496526527682</v>
      </c>
      <c r="F105" s="16">
        <f>(C105*100/E105)-100</f>
        <v>-46.17163205000008</v>
      </c>
      <c r="G105" s="15">
        <v>5</v>
      </c>
      <c r="H105" s="16">
        <f t="shared" si="10"/>
        <v>1.537562655678219</v>
      </c>
      <c r="I105" s="15">
        <v>8</v>
      </c>
      <c r="J105" s="16">
        <f t="shared" si="11"/>
        <v>2.5253083243632277</v>
      </c>
      <c r="K105" s="16">
        <f>(H105*100/J105)-100</f>
        <v>-39.11386420246625</v>
      </c>
    </row>
    <row r="106" spans="1:11" ht="15">
      <c r="A106" s="17" t="s">
        <v>42</v>
      </c>
      <c r="B106" s="15">
        <v>0</v>
      </c>
      <c r="C106" s="16">
        <f t="shared" si="9"/>
        <v>0</v>
      </c>
      <c r="D106" s="15">
        <v>0</v>
      </c>
      <c r="E106" s="16">
        <f t="shared" si="12"/>
        <v>0</v>
      </c>
      <c r="F106" s="16">
        <v>0</v>
      </c>
      <c r="G106" s="15">
        <v>0</v>
      </c>
      <c r="H106" s="16">
        <f t="shared" si="10"/>
        <v>0</v>
      </c>
      <c r="I106" s="15">
        <v>0</v>
      </c>
      <c r="J106" s="16">
        <f t="shared" si="11"/>
        <v>0</v>
      </c>
      <c r="K106" s="16">
        <v>0</v>
      </c>
    </row>
    <row r="107" spans="1:11" ht="15">
      <c r="A107" s="17" t="s">
        <v>43</v>
      </c>
      <c r="B107" s="15">
        <v>288</v>
      </c>
      <c r="C107" s="16">
        <f t="shared" si="9"/>
        <v>12.354433246809403</v>
      </c>
      <c r="D107" s="15">
        <v>316</v>
      </c>
      <c r="E107" s="16">
        <f t="shared" si="12"/>
        <v>13.56003771063652</v>
      </c>
      <c r="F107" s="16">
        <f>(C107*100/E107)-100</f>
        <v>-8.890863650633051</v>
      </c>
      <c r="G107" s="15">
        <v>276</v>
      </c>
      <c r="H107" s="16">
        <f t="shared" si="10"/>
        <v>84.87345859343769</v>
      </c>
      <c r="I107" s="15">
        <v>304</v>
      </c>
      <c r="J107" s="16">
        <f t="shared" si="11"/>
        <v>95.96171632580266</v>
      </c>
      <c r="K107" s="16">
        <f>(H107*100/J107)-100</f>
        <v>-11.554876420424662</v>
      </c>
    </row>
    <row r="108" spans="1:11" ht="15">
      <c r="A108" s="18" t="s">
        <v>44</v>
      </c>
      <c r="B108" s="15">
        <v>0</v>
      </c>
      <c r="C108" s="16">
        <f t="shared" si="9"/>
        <v>0</v>
      </c>
      <c r="D108" s="15">
        <v>0</v>
      </c>
      <c r="E108" s="16">
        <f t="shared" si="12"/>
        <v>0</v>
      </c>
      <c r="F108" s="16">
        <v>0</v>
      </c>
      <c r="G108" s="15">
        <v>0</v>
      </c>
      <c r="H108" s="16">
        <f t="shared" si="10"/>
        <v>0</v>
      </c>
      <c r="I108" s="15">
        <v>0</v>
      </c>
      <c r="J108" s="16">
        <f t="shared" si="11"/>
        <v>0</v>
      </c>
      <c r="K108" s="16">
        <v>0</v>
      </c>
    </row>
    <row r="109" spans="1:11" ht="15">
      <c r="A109" s="17" t="s">
        <v>45</v>
      </c>
      <c r="B109" s="15">
        <v>0</v>
      </c>
      <c r="C109" s="16">
        <f t="shared" si="9"/>
        <v>0</v>
      </c>
      <c r="D109" s="15">
        <v>2</v>
      </c>
      <c r="E109" s="16">
        <f t="shared" si="12"/>
        <v>0.08582302348504126</v>
      </c>
      <c r="F109" s="16">
        <f>(C109*100/E109)-100</f>
        <v>-100</v>
      </c>
      <c r="G109" s="15">
        <v>0</v>
      </c>
      <c r="H109" s="16">
        <f t="shared" si="10"/>
        <v>0</v>
      </c>
      <c r="I109" s="15">
        <v>1</v>
      </c>
      <c r="J109" s="16">
        <f t="shared" si="11"/>
        <v>0.31566354054540346</v>
      </c>
      <c r="K109" s="16">
        <f>(H109*100/J109)-100</f>
        <v>-100</v>
      </c>
    </row>
    <row r="110" spans="1:11" ht="15">
      <c r="A110" s="17" t="s">
        <v>46</v>
      </c>
      <c r="B110" s="15">
        <v>0</v>
      </c>
      <c r="C110" s="16">
        <f t="shared" si="9"/>
        <v>0</v>
      </c>
      <c r="D110" s="15">
        <v>0</v>
      </c>
      <c r="E110" s="16">
        <f t="shared" si="12"/>
        <v>0</v>
      </c>
      <c r="F110" s="16">
        <v>0</v>
      </c>
      <c r="G110" s="15">
        <v>0</v>
      </c>
      <c r="H110" s="16">
        <f t="shared" si="10"/>
        <v>0</v>
      </c>
      <c r="I110" s="15">
        <v>0</v>
      </c>
      <c r="J110" s="16">
        <f t="shared" si="11"/>
        <v>0</v>
      </c>
      <c r="K110" s="15">
        <v>0</v>
      </c>
    </row>
    <row r="111" spans="1:11" ht="15">
      <c r="A111" s="17" t="s">
        <v>47</v>
      </c>
      <c r="B111" s="15">
        <v>0</v>
      </c>
      <c r="C111" s="16">
        <f t="shared" si="9"/>
        <v>0</v>
      </c>
      <c r="D111" s="15">
        <v>0</v>
      </c>
      <c r="E111" s="16">
        <f t="shared" si="12"/>
        <v>0</v>
      </c>
      <c r="F111" s="16">
        <v>0</v>
      </c>
      <c r="G111" s="15">
        <v>0</v>
      </c>
      <c r="H111" s="16">
        <f t="shared" si="10"/>
        <v>0</v>
      </c>
      <c r="I111" s="15">
        <v>0</v>
      </c>
      <c r="J111" s="16">
        <f t="shared" si="11"/>
        <v>0</v>
      </c>
      <c r="K111" s="16">
        <v>0</v>
      </c>
    </row>
    <row r="112" spans="1:11" ht="15">
      <c r="A112" s="17" t="s">
        <v>48</v>
      </c>
      <c r="B112" s="15">
        <v>0</v>
      </c>
      <c r="C112" s="16">
        <f t="shared" si="9"/>
        <v>0</v>
      </c>
      <c r="D112" s="15">
        <v>1</v>
      </c>
      <c r="E112" s="16">
        <f t="shared" si="12"/>
        <v>0.04291151174252063</v>
      </c>
      <c r="F112" s="16">
        <f>(C112*100/E112)-100</f>
        <v>-100</v>
      </c>
      <c r="G112" s="15">
        <v>0</v>
      </c>
      <c r="H112" s="16">
        <f t="shared" si="10"/>
        <v>0</v>
      </c>
      <c r="I112" s="15">
        <v>1</v>
      </c>
      <c r="J112" s="16">
        <f t="shared" si="11"/>
        <v>0.31566354054540346</v>
      </c>
      <c r="K112" s="16">
        <f>(H112*100/J112)-100</f>
        <v>-100</v>
      </c>
    </row>
    <row r="113" spans="1:11" ht="15">
      <c r="A113" s="18" t="s">
        <v>112</v>
      </c>
      <c r="B113" s="15">
        <v>0</v>
      </c>
      <c r="C113" s="16">
        <f t="shared" si="9"/>
        <v>0</v>
      </c>
      <c r="D113" s="15">
        <v>1</v>
      </c>
      <c r="E113" s="16">
        <f t="shared" si="12"/>
        <v>0.04291151174252063</v>
      </c>
      <c r="F113" s="16">
        <f>(C113*100/E113)-100</f>
        <v>-100</v>
      </c>
      <c r="G113" s="15">
        <v>0</v>
      </c>
      <c r="H113" s="16">
        <f t="shared" si="10"/>
        <v>0</v>
      </c>
      <c r="I113" s="15">
        <v>0</v>
      </c>
      <c r="J113" s="16">
        <f t="shared" si="11"/>
        <v>0</v>
      </c>
      <c r="K113" s="15">
        <v>0</v>
      </c>
    </row>
    <row r="114" spans="1:11" ht="15">
      <c r="A114" s="17" t="s">
        <v>49</v>
      </c>
      <c r="B114" s="15">
        <v>0</v>
      </c>
      <c r="C114" s="16">
        <f t="shared" si="9"/>
        <v>0</v>
      </c>
      <c r="D114" s="15">
        <v>0</v>
      </c>
      <c r="E114" s="16">
        <f t="shared" si="12"/>
        <v>0</v>
      </c>
      <c r="F114" s="16">
        <v>0</v>
      </c>
      <c r="G114" s="15">
        <v>0</v>
      </c>
      <c r="H114" s="16">
        <f t="shared" si="10"/>
        <v>0</v>
      </c>
      <c r="I114" s="15">
        <v>0</v>
      </c>
      <c r="J114" s="16">
        <f t="shared" si="11"/>
        <v>0</v>
      </c>
      <c r="K114" s="15">
        <v>0</v>
      </c>
    </row>
    <row r="115" spans="1:11" ht="15">
      <c r="A115" s="17" t="s">
        <v>50</v>
      </c>
      <c r="B115" s="15">
        <v>1</v>
      </c>
      <c r="C115" s="16">
        <f t="shared" si="9"/>
        <v>0.04289733766253265</v>
      </c>
      <c r="D115" s="15">
        <v>2</v>
      </c>
      <c r="E115" s="16">
        <f t="shared" si="12"/>
        <v>0.08582302348504126</v>
      </c>
      <c r="F115" s="16">
        <f>(C115*100/E115)-100</f>
        <v>-50.01651547500008</v>
      </c>
      <c r="G115" s="15">
        <v>0</v>
      </c>
      <c r="H115" s="16">
        <f t="shared" si="10"/>
        <v>0</v>
      </c>
      <c r="I115" s="15">
        <v>0</v>
      </c>
      <c r="J115" s="16">
        <f t="shared" si="11"/>
        <v>0</v>
      </c>
      <c r="K115" s="16">
        <v>0</v>
      </c>
    </row>
    <row r="116" spans="1:11" ht="15">
      <c r="A116" s="18" t="s">
        <v>51</v>
      </c>
      <c r="B116" s="15">
        <v>0</v>
      </c>
      <c r="C116" s="16">
        <f t="shared" si="9"/>
        <v>0</v>
      </c>
      <c r="D116" s="15">
        <v>0</v>
      </c>
      <c r="E116" s="16">
        <f t="shared" si="12"/>
        <v>0</v>
      </c>
      <c r="F116" s="16">
        <v>0</v>
      </c>
      <c r="G116" s="15">
        <v>0</v>
      </c>
      <c r="H116" s="16">
        <f t="shared" si="10"/>
        <v>0</v>
      </c>
      <c r="I116" s="15">
        <v>0</v>
      </c>
      <c r="J116" s="16">
        <f t="shared" si="11"/>
        <v>0</v>
      </c>
      <c r="K116" s="15">
        <v>0</v>
      </c>
    </row>
    <row r="117" spans="1:11" ht="15">
      <c r="A117" s="18" t="s">
        <v>52</v>
      </c>
      <c r="B117" s="15">
        <v>0</v>
      </c>
      <c r="C117" s="16">
        <f t="shared" si="9"/>
        <v>0</v>
      </c>
      <c r="D117" s="15">
        <v>0</v>
      </c>
      <c r="E117" s="16">
        <f t="shared" si="12"/>
        <v>0</v>
      </c>
      <c r="F117" s="16">
        <v>0</v>
      </c>
      <c r="G117" s="15">
        <v>0</v>
      </c>
      <c r="H117" s="16">
        <f t="shared" si="10"/>
        <v>0</v>
      </c>
      <c r="I117" s="15">
        <v>0</v>
      </c>
      <c r="J117" s="16">
        <f t="shared" si="11"/>
        <v>0</v>
      </c>
      <c r="K117" s="15">
        <v>0</v>
      </c>
    </row>
    <row r="118" spans="1:11" ht="15">
      <c r="A118" s="17" t="s">
        <v>102</v>
      </c>
      <c r="B118" s="19">
        <v>0</v>
      </c>
      <c r="C118" s="16">
        <f t="shared" si="9"/>
        <v>0</v>
      </c>
      <c r="D118" s="19">
        <v>0</v>
      </c>
      <c r="E118" s="16">
        <f t="shared" si="12"/>
        <v>0</v>
      </c>
      <c r="F118" s="16">
        <v>0</v>
      </c>
      <c r="G118" s="19">
        <v>0</v>
      </c>
      <c r="H118" s="16">
        <f t="shared" si="10"/>
        <v>0</v>
      </c>
      <c r="I118" s="19">
        <v>0</v>
      </c>
      <c r="J118" s="16">
        <f t="shared" si="11"/>
        <v>0</v>
      </c>
      <c r="K118" s="19">
        <v>0</v>
      </c>
    </row>
  </sheetData>
  <sheetProtection/>
  <mergeCells count="10">
    <mergeCell ref="A1:F1"/>
    <mergeCell ref="A2:A4"/>
    <mergeCell ref="B2:E2"/>
    <mergeCell ref="F2:F4"/>
    <mergeCell ref="G2:J2"/>
    <mergeCell ref="K2:K4"/>
    <mergeCell ref="B3:C3"/>
    <mergeCell ref="D3:E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2016-04-11T09:16:57Z</cp:lastPrinted>
  <dcterms:created xsi:type="dcterms:W3CDTF">2010-12-01T10:49:57Z</dcterms:created>
  <dcterms:modified xsi:type="dcterms:W3CDTF">2016-04-11T11:40:37Z</dcterms:modified>
  <cp:category/>
  <cp:version/>
  <cp:contentType/>
  <cp:contentStatus/>
</cp:coreProperties>
</file>