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<sst xmlns="http://schemas.openxmlformats.org/spreadsheetml/2006/main" count="460" uniqueCount="160">
  <si>
    <t>Информационный бюллетень за январь - ноябрь 2010</t>
  </si>
  <si>
    <t>заболеваемость/показатель</t>
  </si>
  <si>
    <t>территории</t>
  </si>
  <si>
    <t>ВСЕ ЗАБОЛЕВАНИЯ</t>
  </si>
  <si>
    <t>все жители</t>
  </si>
  <si>
    <t>до 17 лет</t>
  </si>
  <si>
    <t>до 14 лет</t>
  </si>
  <si>
    <t>ВСЕ ИНФЕКЦИИ</t>
  </si>
  <si>
    <t>ВСЕ ИНФ.без ОРЗ</t>
  </si>
  <si>
    <t>ПАРАЗИТАРНЫЕ</t>
  </si>
  <si>
    <t>Брюшной тиф</t>
  </si>
  <si>
    <t>Паратиф А,В,С</t>
  </si>
  <si>
    <t>Б/н.бр.тифа,паратифа</t>
  </si>
  <si>
    <t>Холера</t>
  </si>
  <si>
    <t>Вибриононос.холеры</t>
  </si>
  <si>
    <t>СУММА ОКИ</t>
  </si>
  <si>
    <t>Сальмонеллезы</t>
  </si>
  <si>
    <t>Сальмонеллезы В</t>
  </si>
  <si>
    <t>Сальмонеллезы С</t>
  </si>
  <si>
    <t>Сальмонеллезы Д</t>
  </si>
  <si>
    <t>Сальмонеллез пр.</t>
  </si>
  <si>
    <t>Дизентерия</t>
  </si>
  <si>
    <t>Диз.бак.подтв.</t>
  </si>
  <si>
    <t>Дизентерия Зонне</t>
  </si>
  <si>
    <t>Диз.Флекснера</t>
  </si>
  <si>
    <t>Дизентерия б/п проч.</t>
  </si>
  <si>
    <t>Дизентерия клинич.</t>
  </si>
  <si>
    <t>Б-носит.дизент.</t>
  </si>
  <si>
    <t>ПРОЧИЕ ОКИ</t>
  </si>
  <si>
    <t>ОКИ уст.этиол.</t>
  </si>
  <si>
    <t>ОКИ уст.бактериальн.</t>
  </si>
  <si>
    <t>ОКИ вызв.эшерихиями</t>
  </si>
  <si>
    <t>ОКИ,вызв.ЭПКП</t>
  </si>
  <si>
    <t>ОКИ кампилобакт.</t>
  </si>
  <si>
    <t>ОКИ,вызв,иерсин.</t>
  </si>
  <si>
    <t>ОКИ уст.вирусные</t>
  </si>
  <si>
    <t>ОКИ ротавирусные</t>
  </si>
  <si>
    <t>ОКИ вызв.вир.Норволк</t>
  </si>
  <si>
    <t>ОКИ,неуст.этиол.</t>
  </si>
  <si>
    <t>Полиомиелит остр</t>
  </si>
  <si>
    <t>Полиом.ассоц.вакцин.</t>
  </si>
  <si>
    <t>Полиом.остр.дикий</t>
  </si>
  <si>
    <t>Полиом.остр.неуточн.</t>
  </si>
  <si>
    <t>Острые вялые паралич</t>
  </si>
  <si>
    <t>Энтеровирусная инф.</t>
  </si>
  <si>
    <t>Энтеровирус.менингит</t>
  </si>
  <si>
    <t>ГЕПАТИТЫ</t>
  </si>
  <si>
    <t>Острый ВГ</t>
  </si>
  <si>
    <t>Острый ВГА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</si>
  <si>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</si>
  <si>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</si>
  <si>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</si>
  <si>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</si>
  <si>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</si>
  <si>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</si>
  <si>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</si>
  <si>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</si>
  <si>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</si>
  <si>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</si>
  <si>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</si>
  <si>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</si>
  <si>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</si>
  <si>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</si>
  <si>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</si>
  <si>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</si>
  <si>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</si>
  <si>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</si>
  <si>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</si>
  <si>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</si>
  <si>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</si>
  <si>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</si>
  <si>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</si>
  <si>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</si>
  <si>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</si>
  <si>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</si>
  <si>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</si>
  <si>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</si>
  <si>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</si>
  <si>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</si>
  <si>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</si>
  <si>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</si>
  <si>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</si>
  <si>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</si>
  <si>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</si>
  <si>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</si>
  <si>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</si>
  <si>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</si>
  <si>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</si>
  <si>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</si>
  <si>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</si>
  <si>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</si>
  <si>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</si>
  <si>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 xml:space="preserve">Воронежская обл.    </t>
  </si>
  <si>
    <t>-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</si>
  <si>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</si>
  <si>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</si>
  <si>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</si>
  <si>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</si>
  <si>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</si>
  <si>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</si>
  <si>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</si>
  <si>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</si>
  <si>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</si>
  <si>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</si>
  <si>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</si>
  <si>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</si>
  <si>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</si>
  <si>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</si>
  <si>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</si>
  <si>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</si>
  <si>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</si>
  <si>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</si>
  <si>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</si>
  <si>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</si>
  <si>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</si>
  <si>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</si>
  <si>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</si>
  <si>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</si>
  <si>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</si>
  <si>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</si>
  <si>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</si>
  <si>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</si>
  <si>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</si>
  <si>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</si>
  <si>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</si>
  <si>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</si>
  <si>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</si>
  <si>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</si>
  <si>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</si>
  <si>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</si>
  <si>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Геморрагические лихорадки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</si>
  <si>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</si>
  <si>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</si>
  <si>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</si>
  <si>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</si>
  <si>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</si>
  <si>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</si>
  <si>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</si>
  <si>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</si>
  <si>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</si>
  <si>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</si>
  <si>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</si>
  <si>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</si>
  <si>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</si>
  <si>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Реакция на прививку</t>
  </si>
  <si>
    <t>Другие протозоозные болезни</t>
  </si>
  <si>
    <t>Другие гельминтозы</t>
  </si>
  <si>
    <t>Все инфекции без острых респираторных заболеваний</t>
  </si>
  <si>
    <t>Дизентерия Флекснера</t>
  </si>
  <si>
    <t>Коклюш parapertussis(паракоклюш)</t>
  </si>
  <si>
    <t>ВИЧ(вирус иммунодефицита человека)</t>
  </si>
  <si>
    <t>Носители ВИЧ (вируса иммунодефицита человека)</t>
  </si>
  <si>
    <t>туберкулёз бациллярные формы</t>
  </si>
  <si>
    <t>Инфекционная и паразитарная заболеваемость в Воронежской области за январь-февраль 2011 г.</t>
  </si>
  <si>
    <t>население области</t>
  </si>
  <si>
    <t>январь-февраль 2011</t>
  </si>
  <si>
    <t>январь-февраль 2010</t>
  </si>
  <si>
    <t>население до 14 лет</t>
  </si>
  <si>
    <t>всего</t>
  </si>
  <si>
    <t>на 100 тыс.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</si>
</sst>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164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7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B3" sqref="B3:IV3"/>
    </sheetView>
  </sheetViews>
  <sheetFormatPr defaultColWidth="9.7109375" defaultRowHeight="15"/>
  <cols>
    <col min="1" max="1" width="20.7109375" style="0" customWidth="1"/>
  </cols>
  <sheetData>
    <row r="1" ht="15">
      <c r="E1" s="1" t="s">
        <v>0</v>
      </c>
    </row>
    <row r="2" ht="15">
      <c r="E2" s="1" t="s">
        <v>1</v>
      </c>
    </row>
    <row r="3" spans="1:256" ht="15">
      <c r="A3" s="3" t="s">
        <v>2</v>
      </c>
      <c r="B3" s="5" t="s">
        <v>3</v>
      </c>
      <c r="C3" s="6"/>
      <c r="D3" s="6"/>
      <c r="E3" s="6"/>
      <c r="F3" s="6"/>
      <c r="G3" s="6"/>
      <c r="H3" s="5" t="s">
        <v>7</v>
      </c>
      <c r="I3" s="6"/>
      <c r="J3" s="6"/>
      <c r="K3" s="6"/>
      <c r="L3" s="6"/>
      <c r="M3" s="6"/>
      <c r="N3" s="5" t="s">
        <v>8</v>
      </c>
      <c r="O3" s="6"/>
      <c r="P3" s="6"/>
      <c r="Q3" s="6"/>
      <c r="R3" s="6"/>
      <c r="S3" s="6"/>
      <c r="T3" s="5" t="s">
        <v>9</v>
      </c>
      <c r="U3" s="6"/>
      <c r="V3" s="6"/>
      <c r="W3" s="6"/>
      <c r="X3" s="6"/>
      <c r="Y3" s="6"/>
      <c r="Z3" s="5" t="s">
        <v>10</v>
      </c>
      <c r="AA3" s="6"/>
      <c r="AB3" s="6"/>
      <c r="AC3" s="6"/>
      <c r="AD3" s="6"/>
      <c r="AE3" s="6"/>
      <c r="AF3" s="5" t="s">
        <v>11</v>
      </c>
      <c r="AG3" s="6"/>
      <c r="AH3" s="6"/>
      <c r="AI3" s="6"/>
      <c r="AJ3" s="6"/>
      <c r="AK3" s="6"/>
      <c r="AL3" s="5" t="s">
        <v>12</v>
      </c>
      <c r="AM3" s="6"/>
      <c r="AN3" s="6"/>
      <c r="AO3" s="6"/>
      <c r="AP3" s="6"/>
      <c r="AQ3" s="6"/>
      <c r="AR3" s="5" t="s">
        <v>13</v>
      </c>
      <c r="AS3" s="6"/>
      <c r="AT3" s="6"/>
      <c r="AU3" s="6"/>
      <c r="AV3" s="6"/>
      <c r="AW3" s="6"/>
      <c r="AX3" s="5" t="s">
        <v>14</v>
      </c>
      <c r="AY3" s="6"/>
      <c r="AZ3" s="6"/>
      <c r="BA3" s="6"/>
      <c r="BB3" s="6"/>
      <c r="BC3" s="6"/>
      <c r="BD3" s="5" t="s">
        <v>15</v>
      </c>
      <c r="BE3" s="6"/>
      <c r="BF3" s="6"/>
      <c r="BG3" s="6"/>
      <c r="BH3" s="6"/>
      <c r="BI3" s="6"/>
      <c r="BJ3" s="5" t="s">
        <v>16</v>
      </c>
      <c r="BK3" s="6"/>
      <c r="BL3" s="6"/>
      <c r="BM3" s="6"/>
      <c r="BN3" s="6"/>
      <c r="BO3" s="6"/>
      <c r="BP3" s="5" t="s">
        <v>17</v>
      </c>
      <c r="BQ3" s="6"/>
      <c r="BR3" s="6"/>
      <c r="BS3" s="6"/>
      <c r="BT3" s="6"/>
      <c r="BU3" s="6"/>
      <c r="BV3" s="5" t="s">
        <v>18</v>
      </c>
      <c r="BW3" s="6"/>
      <c r="BX3" s="6"/>
      <c r="BY3" s="6"/>
      <c r="BZ3" s="6"/>
      <c r="CA3" s="6"/>
      <c r="CB3" s="5" t="s">
        <v>19</v>
      </c>
      <c r="CC3" s="6"/>
      <c r="CD3" s="6"/>
      <c r="CE3" s="6"/>
      <c r="CF3" s="6"/>
      <c r="CG3" s="6"/>
      <c r="CH3" s="5" t="s">
        <v>20</v>
      </c>
      <c r="CI3" s="6"/>
      <c r="CJ3" s="6"/>
      <c r="CK3" s="6"/>
      <c r="CL3" s="6"/>
      <c r="CM3" s="6"/>
      <c r="CN3" s="5" t="s">
        <v>21</v>
      </c>
      <c r="CO3" s="6"/>
      <c r="CP3" s="6"/>
      <c r="CQ3" s="6"/>
      <c r="CR3" s="6"/>
      <c r="CS3" s="6"/>
      <c r="CT3" s="5" t="s">
        <v>22</v>
      </c>
      <c r="CU3" s="6"/>
      <c r="CV3" s="6"/>
      <c r="CW3" s="6"/>
      <c r="CX3" s="6"/>
      <c r="CY3" s="6"/>
      <c r="CZ3" s="5" t="s">
        <v>23</v>
      </c>
      <c r="DA3" s="6"/>
      <c r="DB3" s="6"/>
      <c r="DC3" s="6"/>
      <c r="DD3" s="6"/>
      <c r="DE3" s="6"/>
      <c r="DF3" s="5" t="s">
        <v>24</v>
      </c>
      <c r="DG3" s="6"/>
      <c r="DH3" s="6"/>
      <c r="DI3" s="6"/>
      <c r="DJ3" s="6"/>
      <c r="DK3" s="6"/>
      <c r="DL3" s="5" t="s">
        <v>25</v>
      </c>
      <c r="DM3" s="6"/>
      <c r="DN3" s="6"/>
      <c r="DO3" s="6"/>
      <c r="DP3" s="6"/>
      <c r="DQ3" s="6"/>
      <c r="DR3" s="5" t="s">
        <v>26</v>
      </c>
      <c r="DS3" s="6"/>
      <c r="DT3" s="6"/>
      <c r="DU3" s="6"/>
      <c r="DV3" s="6"/>
      <c r="DW3" s="6"/>
      <c r="DX3" s="5" t="s">
        <v>27</v>
      </c>
      <c r="DY3" s="6"/>
      <c r="DZ3" s="6"/>
      <c r="EA3" s="6"/>
      <c r="EB3" s="6"/>
      <c r="EC3" s="6"/>
      <c r="ED3" s="5" t="s">
        <v>28</v>
      </c>
      <c r="EE3" s="6"/>
      <c r="EF3" s="6"/>
      <c r="EG3" s="6"/>
      <c r="EH3" s="6"/>
      <c r="EI3" s="6"/>
      <c r="EJ3" s="5" t="s">
        <v>29</v>
      </c>
      <c r="EK3" s="6"/>
      <c r="EL3" s="6"/>
      <c r="EM3" s="6"/>
      <c r="EN3" s="6"/>
      <c r="EO3" s="6"/>
      <c r="EP3" s="5" t="s">
        <v>30</v>
      </c>
      <c r="EQ3" s="6"/>
      <c r="ER3" s="6"/>
      <c r="ES3" s="6"/>
      <c r="ET3" s="6"/>
      <c r="EU3" s="6"/>
      <c r="EV3" s="5" t="s">
        <v>31</v>
      </c>
      <c r="EW3" s="6"/>
      <c r="EX3" s="6"/>
      <c r="EY3" s="6"/>
      <c r="EZ3" s="6"/>
      <c r="FA3" s="6"/>
      <c r="FB3" s="5" t="s">
        <v>32</v>
      </c>
      <c r="FC3" s="6"/>
      <c r="FD3" s="6"/>
      <c r="FE3" s="6"/>
      <c r="FF3" s="6"/>
      <c r="FG3" s="6"/>
      <c r="FH3" s="5" t="s">
        <v>33</v>
      </c>
      <c r="FI3" s="6"/>
      <c r="FJ3" s="6"/>
      <c r="FK3" s="6"/>
      <c r="FL3" s="6"/>
      <c r="FM3" s="6"/>
      <c r="FN3" s="5" t="s">
        <v>34</v>
      </c>
      <c r="FO3" s="6"/>
      <c r="FP3" s="6"/>
      <c r="FQ3" s="6"/>
      <c r="FR3" s="6"/>
      <c r="FS3" s="6"/>
      <c r="FT3" s="5" t="s">
        <v>35</v>
      </c>
      <c r="FU3" s="6"/>
      <c r="FV3" s="6"/>
      <c r="FW3" s="6"/>
      <c r="FX3" s="6"/>
      <c r="FY3" s="6"/>
      <c r="FZ3" s="5" t="s">
        <v>36</v>
      </c>
      <c r="GA3" s="6"/>
      <c r="GB3" s="6"/>
      <c r="GC3" s="6"/>
      <c r="GD3" s="6"/>
      <c r="GE3" s="6"/>
      <c r="GF3" s="5" t="s">
        <v>37</v>
      </c>
      <c r="GG3" s="6"/>
      <c r="GH3" s="6"/>
      <c r="GI3" s="6"/>
      <c r="GJ3" s="6"/>
      <c r="GK3" s="6"/>
      <c r="GL3" s="5" t="s">
        <v>38</v>
      </c>
      <c r="GM3" s="6"/>
      <c r="GN3" s="6"/>
      <c r="GO3" s="6"/>
      <c r="GP3" s="6"/>
      <c r="GQ3" s="6"/>
      <c r="GR3" s="5" t="s">
        <v>39</v>
      </c>
      <c r="GS3" s="6"/>
      <c r="GT3" s="6"/>
      <c r="GU3" s="6"/>
      <c r="GV3" s="6"/>
      <c r="GW3" s="6"/>
      <c r="GX3" s="5" t="s">
        <v>40</v>
      </c>
      <c r="GY3" s="6"/>
      <c r="GZ3" s="6"/>
      <c r="HA3" s="6"/>
      <c r="HB3" s="6"/>
      <c r="HC3" s="6"/>
      <c r="HD3" s="5" t="s">
        <v>41</v>
      </c>
      <c r="HE3" s="6"/>
      <c r="HF3" s="6"/>
      <c r="HG3" s="6"/>
      <c r="HH3" s="6"/>
      <c r="HI3" s="6"/>
      <c r="HJ3" s="5" t="s">
        <v>42</v>
      </c>
      <c r="HK3" s="6"/>
      <c r="HL3" s="6"/>
      <c r="HM3" s="6"/>
      <c r="HN3" s="6"/>
      <c r="HO3" s="6"/>
      <c r="HP3" s="5" t="s">
        <v>43</v>
      </c>
      <c r="HQ3" s="6"/>
      <c r="HR3" s="6"/>
      <c r="HS3" s="6"/>
      <c r="HT3" s="6"/>
      <c r="HU3" s="6"/>
      <c r="HV3" s="5" t="s">
        <v>44</v>
      </c>
      <c r="HW3" s="6"/>
      <c r="HX3" s="6"/>
      <c r="HY3" s="6"/>
      <c r="HZ3" s="6"/>
      <c r="IA3" s="6"/>
      <c r="IB3" s="5" t="s">
        <v>45</v>
      </c>
      <c r="IC3" s="6"/>
      <c r="ID3" s="6"/>
      <c r="IE3" s="6"/>
      <c r="IF3" s="6"/>
      <c r="IG3" s="6"/>
      <c r="IH3" s="5" t="s">
        <v>46</v>
      </c>
      <c r="II3" s="6"/>
      <c r="IJ3" s="6"/>
      <c r="IK3" s="6"/>
      <c r="IL3" s="6"/>
      <c r="IM3" s="6"/>
      <c r="IN3" s="5" t="s">
        <v>47</v>
      </c>
      <c r="IO3" s="6"/>
      <c r="IP3" s="6"/>
      <c r="IQ3" s="6"/>
      <c r="IR3" s="6"/>
      <c r="IS3" s="6"/>
      <c r="IT3" s="5" t="s">
        <v>48</v>
      </c>
      <c r="IU3" s="6"/>
      <c r="IV3" s="6"/>
    </row>
    <row r="4" spans="1:256" ht="15">
      <c r="A4" s="2"/>
      <c r="B4" s="6">
        <v>2010</v>
      </c>
      <c r="C4" s="5"/>
      <c r="D4" s="6"/>
      <c r="E4" s="6">
        <v>2009</v>
      </c>
      <c r="F4" s="5"/>
      <c r="G4" s="6"/>
      <c r="H4" s="6">
        <v>2010</v>
      </c>
      <c r="I4" s="5"/>
      <c r="J4" s="6"/>
      <c r="K4" s="6">
        <v>2009</v>
      </c>
      <c r="L4" s="5"/>
      <c r="M4" s="6"/>
      <c r="N4" s="6">
        <v>2010</v>
      </c>
      <c r="O4" s="5"/>
      <c r="P4" s="6"/>
      <c r="Q4" s="6">
        <v>2009</v>
      </c>
      <c r="R4" s="5"/>
      <c r="S4" s="6"/>
      <c r="T4" s="6">
        <v>2010</v>
      </c>
      <c r="U4" s="5"/>
      <c r="V4" s="6"/>
      <c r="W4" s="6">
        <v>2009</v>
      </c>
      <c r="X4" s="5"/>
      <c r="Y4" s="6"/>
      <c r="Z4" s="6">
        <v>2010</v>
      </c>
      <c r="AA4" s="5"/>
      <c r="AB4" s="6"/>
      <c r="AC4" s="6">
        <v>2009</v>
      </c>
      <c r="AD4" s="5"/>
      <c r="AE4" s="6"/>
      <c r="AF4" s="6">
        <v>2010</v>
      </c>
      <c r="AG4" s="5"/>
      <c r="AH4" s="6"/>
      <c r="AI4" s="6">
        <v>2009</v>
      </c>
      <c r="AJ4" s="5"/>
      <c r="AK4" s="6"/>
      <c r="AL4" s="6">
        <v>2010</v>
      </c>
      <c r="AM4" s="5"/>
      <c r="AN4" s="6"/>
      <c r="AO4" s="6">
        <v>2009</v>
      </c>
      <c r="AP4" s="5"/>
      <c r="AQ4" s="6"/>
      <c r="AR4" s="6">
        <v>2010</v>
      </c>
      <c r="AS4" s="5"/>
      <c r="AT4" s="6"/>
      <c r="AU4" s="6">
        <v>2009</v>
      </c>
      <c r="AV4" s="5"/>
      <c r="AW4" s="6"/>
      <c r="AX4" s="6">
        <v>2010</v>
      </c>
      <c r="AY4" s="5"/>
      <c r="AZ4" s="6"/>
      <c r="BA4" s="6">
        <v>2009</v>
      </c>
      <c r="BB4" s="5"/>
      <c r="BC4" s="6"/>
      <c r="BD4" s="6">
        <v>2010</v>
      </c>
      <c r="BE4" s="5"/>
      <c r="BF4" s="6"/>
      <c r="BG4" s="6">
        <v>2009</v>
      </c>
      <c r="BH4" s="5"/>
      <c r="BI4" s="6"/>
      <c r="BJ4" s="6">
        <v>2010</v>
      </c>
      <c r="BK4" s="5"/>
      <c r="BL4" s="6"/>
      <c r="BM4" s="6">
        <v>2009</v>
      </c>
      <c r="BN4" s="5"/>
      <c r="BO4" s="6"/>
      <c r="BP4" s="6">
        <v>2010</v>
      </c>
      <c r="BQ4" s="5"/>
      <c r="BR4" s="6"/>
      <c r="BS4" s="6">
        <v>2009</v>
      </c>
      <c r="BT4" s="5"/>
      <c r="BU4" s="6"/>
      <c r="BV4" s="6">
        <v>2010</v>
      </c>
      <c r="BW4" s="5"/>
      <c r="BX4" s="6"/>
      <c r="BY4" s="6">
        <v>2009</v>
      </c>
      <c r="BZ4" s="5"/>
      <c r="CA4" s="6"/>
      <c r="CB4" s="6">
        <v>2010</v>
      </c>
      <c r="CC4" s="5"/>
      <c r="CD4" s="6"/>
      <c r="CE4" s="6">
        <v>2009</v>
      </c>
      <c r="CF4" s="5"/>
      <c r="CG4" s="6"/>
      <c r="CH4" s="6">
        <v>2010</v>
      </c>
      <c r="CI4" s="5"/>
      <c r="CJ4" s="6"/>
      <c r="CK4" s="6">
        <v>2009</v>
      </c>
      <c r="CL4" s="5"/>
      <c r="CM4" s="6"/>
      <c r="CN4" s="6">
        <v>2010</v>
      </c>
      <c r="CO4" s="5"/>
      <c r="CP4" s="6"/>
      <c r="CQ4" s="6">
        <v>2009</v>
      </c>
      <c r="CR4" s="5"/>
      <c r="CS4" s="6"/>
      <c r="CT4" s="6">
        <v>2010</v>
      </c>
      <c r="CU4" s="5"/>
      <c r="CV4" s="6"/>
      <c r="CW4" s="6">
        <v>2009</v>
      </c>
      <c r="CX4" s="5"/>
      <c r="CY4" s="6"/>
      <c r="CZ4" s="6">
        <v>2010</v>
      </c>
      <c r="DA4" s="5"/>
      <c r="DB4" s="6"/>
      <c r="DC4" s="6">
        <v>2009</v>
      </c>
      <c r="DD4" s="5"/>
      <c r="DE4" s="6"/>
      <c r="DF4" s="6">
        <v>2010</v>
      </c>
      <c r="DG4" s="5"/>
      <c r="DH4" s="6"/>
      <c r="DI4" s="6">
        <v>2009</v>
      </c>
      <c r="DJ4" s="5"/>
      <c r="DK4" s="6"/>
      <c r="DL4" s="6">
        <v>2010</v>
      </c>
      <c r="DM4" s="5"/>
      <c r="DN4" s="6"/>
      <c r="DO4" s="6">
        <v>2009</v>
      </c>
      <c r="DP4" s="5"/>
      <c r="DQ4" s="6"/>
      <c r="DR4" s="6">
        <v>2010</v>
      </c>
      <c r="DS4" s="5"/>
      <c r="DT4" s="6"/>
      <c r="DU4" s="6">
        <v>2009</v>
      </c>
      <c r="DV4" s="5"/>
      <c r="DW4" s="6"/>
      <c r="DX4" s="6">
        <v>2010</v>
      </c>
      <c r="DY4" s="5"/>
      <c r="DZ4" s="6"/>
      <c r="EA4" s="6">
        <v>2009</v>
      </c>
      <c r="EB4" s="5"/>
      <c r="EC4" s="6"/>
      <c r="ED4" s="6">
        <v>2010</v>
      </c>
      <c r="EE4" s="5"/>
      <c r="EF4" s="6"/>
      <c r="EG4" s="6">
        <v>2009</v>
      </c>
      <c r="EH4" s="5"/>
      <c r="EI4" s="6"/>
      <c r="EJ4" s="6">
        <v>2010</v>
      </c>
      <c r="EK4" s="5"/>
      <c r="EL4" s="6"/>
      <c r="EM4" s="6">
        <v>2009</v>
      </c>
      <c r="EN4" s="5"/>
      <c r="EO4" s="6"/>
      <c r="EP4" s="6">
        <v>2010</v>
      </c>
      <c r="EQ4" s="5"/>
      <c r="ER4" s="6"/>
      <c r="ES4" s="6">
        <v>2009</v>
      </c>
      <c r="ET4" s="5"/>
      <c r="EU4" s="6"/>
      <c r="EV4" s="6">
        <v>2010</v>
      </c>
      <c r="EW4" s="5"/>
      <c r="EX4" s="6"/>
      <c r="EY4" s="6">
        <v>2009</v>
      </c>
      <c r="EZ4" s="5"/>
      <c r="FA4" s="6"/>
      <c r="FB4" s="6">
        <v>2010</v>
      </c>
      <c r="FC4" s="5"/>
      <c r="FD4" s="6"/>
      <c r="FE4" s="6">
        <v>2009</v>
      </c>
      <c r="FF4" s="5"/>
      <c r="FG4" s="6"/>
      <c r="FH4" s="6">
        <v>2010</v>
      </c>
      <c r="FI4" s="5"/>
      <c r="FJ4" s="6"/>
      <c r="FK4" s="6">
        <v>2009</v>
      </c>
      <c r="FL4" s="5"/>
      <c r="FM4" s="6"/>
      <c r="FN4" s="6">
        <v>2010</v>
      </c>
      <c r="FO4" s="5"/>
      <c r="FP4" s="6"/>
      <c r="FQ4" s="6">
        <v>2009</v>
      </c>
      <c r="FR4" s="5"/>
      <c r="FS4" s="6"/>
      <c r="FT4" s="6">
        <v>2010</v>
      </c>
      <c r="FU4" s="5"/>
      <c r="FV4" s="6"/>
      <c r="FW4" s="6">
        <v>2009</v>
      </c>
      <c r="FX4" s="5"/>
      <c r="FY4" s="6"/>
      <c r="FZ4" s="6">
        <v>2010</v>
      </c>
      <c r="GA4" s="5"/>
      <c r="GB4" s="6"/>
      <c r="GC4" s="6">
        <v>2009</v>
      </c>
      <c r="GD4" s="5"/>
      <c r="GE4" s="6"/>
      <c r="GF4" s="6">
        <v>2010</v>
      </c>
      <c r="GG4" s="5"/>
      <c r="GH4" s="6"/>
      <c r="GI4" s="6">
        <v>2009</v>
      </c>
      <c r="GJ4" s="5"/>
      <c r="GK4" s="6"/>
      <c r="GL4" s="6">
        <v>2010</v>
      </c>
      <c r="GM4" s="5"/>
      <c r="GN4" s="6"/>
      <c r="GO4" s="6">
        <v>2009</v>
      </c>
      <c r="GP4" s="5"/>
      <c r="GQ4" s="6"/>
      <c r="GR4" s="6">
        <v>2010</v>
      </c>
      <c r="GS4" s="5"/>
      <c r="GT4" s="6"/>
      <c r="GU4" s="6">
        <v>2009</v>
      </c>
      <c r="GV4" s="5"/>
      <c r="GW4" s="6"/>
      <c r="GX4" s="6">
        <v>2010</v>
      </c>
      <c r="GY4" s="5"/>
      <c r="GZ4" s="6"/>
      <c r="HA4" s="6">
        <v>2009</v>
      </c>
      <c r="HB4" s="5"/>
      <c r="HC4" s="6"/>
      <c r="HD4" s="6">
        <v>2010</v>
      </c>
      <c r="HE4" s="5"/>
      <c r="HF4" s="6"/>
      <c r="HG4" s="6">
        <v>2009</v>
      </c>
      <c r="HH4" s="5"/>
      <c r="HI4" s="6"/>
      <c r="HJ4" s="6">
        <v>2010</v>
      </c>
      <c r="HK4" s="5"/>
      <c r="HL4" s="6"/>
      <c r="HM4" s="6">
        <v>2009</v>
      </c>
      <c r="HN4" s="5"/>
      <c r="HO4" s="6"/>
      <c r="HP4" s="6">
        <v>2010</v>
      </c>
      <c r="HQ4" s="5"/>
      <c r="HR4" s="6"/>
      <c r="HS4" s="6">
        <v>2009</v>
      </c>
      <c r="HT4" s="5"/>
      <c r="HU4" s="6"/>
      <c r="HV4" s="6">
        <v>2010</v>
      </c>
      <c r="HW4" s="5"/>
      <c r="HX4" s="6"/>
      <c r="HY4" s="6">
        <v>2009</v>
      </c>
      <c r="HZ4" s="5"/>
      <c r="IA4" s="6"/>
      <c r="IB4" s="6">
        <v>2010</v>
      </c>
      <c r="IC4" s="5"/>
      <c r="ID4" s="6"/>
      <c r="IE4" s="6">
        <v>2009</v>
      </c>
      <c r="IF4" s="5"/>
      <c r="IG4" s="6"/>
      <c r="IH4" s="6">
        <v>2010</v>
      </c>
      <c r="II4" s="5"/>
      <c r="IJ4" s="6"/>
      <c r="IK4" s="6">
        <v>2009</v>
      </c>
      <c r="IL4" s="5"/>
      <c r="IM4" s="6"/>
      <c r="IN4" s="6">
        <v>2010</v>
      </c>
      <c r="IO4" s="5"/>
      <c r="IP4" s="6"/>
      <c r="IQ4" s="6">
        <v>2009</v>
      </c>
      <c r="IR4" s="5"/>
      <c r="IS4" s="6"/>
      <c r="IT4" s="6">
        <v>2010</v>
      </c>
      <c r="IU4" s="5"/>
      <c r="IV4" s="6"/>
    </row>
    <row r="5" spans="1:256" ht="15">
      <c r="A5" s="4"/>
      <c r="B5" s="7" t="s">
        <v>4</v>
      </c>
      <c r="C5" s="7" t="s">
        <v>5</v>
      </c>
      <c r="D5" s="7" t="s">
        <v>6</v>
      </c>
      <c r="E5" s="7" t="s">
        <v>4</v>
      </c>
      <c r="F5" s="7" t="s">
        <v>5</v>
      </c>
      <c r="G5" s="7" t="s">
        <v>6</v>
      </c>
      <c r="H5" s="7" t="s">
        <v>4</v>
      </c>
      <c r="I5" s="7" t="s">
        <v>5</v>
      </c>
      <c r="J5" s="7" t="s">
        <v>6</v>
      </c>
      <c r="K5" s="7" t="s">
        <v>4</v>
      </c>
      <c r="L5" s="7" t="s">
        <v>5</v>
      </c>
      <c r="M5" s="7" t="s">
        <v>6</v>
      </c>
      <c r="N5" s="7" t="s">
        <v>4</v>
      </c>
      <c r="O5" s="7" t="s">
        <v>5</v>
      </c>
      <c r="P5" s="7" t="s">
        <v>6</v>
      </c>
      <c r="Q5" s="7" t="s">
        <v>4</v>
      </c>
      <c r="R5" s="7" t="s">
        <v>5</v>
      </c>
      <c r="S5" s="7" t="s">
        <v>6</v>
      </c>
      <c r="T5" s="7" t="s">
        <v>4</v>
      </c>
      <c r="U5" s="7" t="s">
        <v>5</v>
      </c>
      <c r="V5" s="7" t="s">
        <v>6</v>
      </c>
      <c r="W5" s="7" t="s">
        <v>4</v>
      </c>
      <c r="X5" s="7" t="s">
        <v>5</v>
      </c>
      <c r="Y5" s="7" t="s">
        <v>6</v>
      </c>
      <c r="Z5" s="7" t="s">
        <v>4</v>
      </c>
      <c r="AA5" s="7" t="s">
        <v>5</v>
      </c>
      <c r="AB5" s="7" t="s">
        <v>6</v>
      </c>
      <c r="AC5" s="7" t="s">
        <v>4</v>
      </c>
      <c r="AD5" s="7" t="s">
        <v>5</v>
      </c>
      <c r="AE5" s="7" t="s">
        <v>6</v>
      </c>
      <c r="AF5" s="7" t="s">
        <v>4</v>
      </c>
      <c r="AG5" s="7" t="s">
        <v>5</v>
      </c>
      <c r="AH5" s="7" t="s">
        <v>6</v>
      </c>
      <c r="AI5" s="7" t="s">
        <v>4</v>
      </c>
      <c r="AJ5" s="7" t="s">
        <v>5</v>
      </c>
      <c r="AK5" s="7" t="s">
        <v>6</v>
      </c>
      <c r="AL5" s="7" t="s">
        <v>4</v>
      </c>
      <c r="AM5" s="7" t="s">
        <v>5</v>
      </c>
      <c r="AN5" s="7" t="s">
        <v>6</v>
      </c>
      <c r="AO5" s="7" t="s">
        <v>4</v>
      </c>
      <c r="AP5" s="7" t="s">
        <v>5</v>
      </c>
      <c r="AQ5" s="7" t="s">
        <v>6</v>
      </c>
      <c r="AR5" s="7" t="s">
        <v>4</v>
      </c>
      <c r="AS5" s="7" t="s">
        <v>5</v>
      </c>
      <c r="AT5" s="7" t="s">
        <v>6</v>
      </c>
      <c r="AU5" s="7" t="s">
        <v>4</v>
      </c>
      <c r="AV5" s="7" t="s">
        <v>5</v>
      </c>
      <c r="AW5" s="7" t="s">
        <v>6</v>
      </c>
      <c r="AX5" s="7" t="s">
        <v>4</v>
      </c>
      <c r="AY5" s="7" t="s">
        <v>5</v>
      </c>
      <c r="AZ5" s="7" t="s">
        <v>6</v>
      </c>
      <c r="BA5" s="7" t="s">
        <v>4</v>
      </c>
      <c r="BB5" s="7" t="s">
        <v>5</v>
      </c>
      <c r="BC5" s="7" t="s">
        <v>6</v>
      </c>
      <c r="BD5" s="7" t="s">
        <v>4</v>
      </c>
      <c r="BE5" s="7" t="s">
        <v>5</v>
      </c>
      <c r="BF5" s="7" t="s">
        <v>6</v>
      </c>
      <c r="BG5" s="7" t="s">
        <v>4</v>
      </c>
      <c r="BH5" s="7" t="s">
        <v>5</v>
      </c>
      <c r="BI5" s="7" t="s">
        <v>6</v>
      </c>
      <c r="BJ5" s="7" t="s">
        <v>4</v>
      </c>
      <c r="BK5" s="7" t="s">
        <v>5</v>
      </c>
      <c r="BL5" s="7" t="s">
        <v>6</v>
      </c>
      <c r="BM5" s="7" t="s">
        <v>4</v>
      </c>
      <c r="BN5" s="7" t="s">
        <v>5</v>
      </c>
      <c r="BO5" s="7" t="s">
        <v>6</v>
      </c>
      <c r="BP5" s="7" t="s">
        <v>4</v>
      </c>
      <c r="BQ5" s="7" t="s">
        <v>5</v>
      </c>
      <c r="BR5" s="7" t="s">
        <v>6</v>
      </c>
      <c r="BS5" s="7" t="s">
        <v>4</v>
      </c>
      <c r="BT5" s="7" t="s">
        <v>5</v>
      </c>
      <c r="BU5" s="7" t="s">
        <v>6</v>
      </c>
      <c r="BV5" s="7" t="s">
        <v>4</v>
      </c>
      <c r="BW5" s="7" t="s">
        <v>5</v>
      </c>
      <c r="BX5" s="7" t="s">
        <v>6</v>
      </c>
      <c r="BY5" s="7" t="s">
        <v>4</v>
      </c>
      <c r="BZ5" s="7" t="s">
        <v>5</v>
      </c>
      <c r="CA5" s="7" t="s">
        <v>6</v>
      </c>
      <c r="CB5" s="7" t="s">
        <v>4</v>
      </c>
      <c r="CC5" s="7" t="s">
        <v>5</v>
      </c>
      <c r="CD5" s="7" t="s">
        <v>6</v>
      </c>
      <c r="CE5" s="7" t="s">
        <v>4</v>
      </c>
      <c r="CF5" s="7" t="s">
        <v>5</v>
      </c>
      <c r="CG5" s="7" t="s">
        <v>6</v>
      </c>
      <c r="CH5" s="7" t="s">
        <v>4</v>
      </c>
      <c r="CI5" s="7" t="s">
        <v>5</v>
      </c>
      <c r="CJ5" s="7" t="s">
        <v>6</v>
      </c>
      <c r="CK5" s="7" t="s">
        <v>4</v>
      </c>
      <c r="CL5" s="7" t="s">
        <v>5</v>
      </c>
      <c r="CM5" s="7" t="s">
        <v>6</v>
      </c>
      <c r="CN5" s="7" t="s">
        <v>4</v>
      </c>
      <c r="CO5" s="7" t="s">
        <v>5</v>
      </c>
      <c r="CP5" s="7" t="s">
        <v>6</v>
      </c>
      <c r="CQ5" s="7" t="s">
        <v>4</v>
      </c>
      <c r="CR5" s="7" t="s">
        <v>5</v>
      </c>
      <c r="CS5" s="7" t="s">
        <v>6</v>
      </c>
      <c r="CT5" s="7" t="s">
        <v>4</v>
      </c>
      <c r="CU5" s="7" t="s">
        <v>5</v>
      </c>
      <c r="CV5" s="7" t="s">
        <v>6</v>
      </c>
      <c r="CW5" s="7" t="s">
        <v>4</v>
      </c>
      <c r="CX5" s="7" t="s">
        <v>5</v>
      </c>
      <c r="CY5" s="7" t="s">
        <v>6</v>
      </c>
      <c r="CZ5" s="7" t="s">
        <v>4</v>
      </c>
      <c r="DA5" s="7" t="s">
        <v>5</v>
      </c>
      <c r="DB5" s="7" t="s">
        <v>6</v>
      </c>
      <c r="DC5" s="7" t="s">
        <v>4</v>
      </c>
      <c r="DD5" s="7" t="s">
        <v>5</v>
      </c>
      <c r="DE5" s="7" t="s">
        <v>6</v>
      </c>
      <c r="DF5" s="7" t="s">
        <v>4</v>
      </c>
      <c r="DG5" s="7" t="s">
        <v>5</v>
      </c>
      <c r="DH5" s="7" t="s">
        <v>6</v>
      </c>
      <c r="DI5" s="7" t="s">
        <v>4</v>
      </c>
      <c r="DJ5" s="7" t="s">
        <v>5</v>
      </c>
      <c r="DK5" s="7" t="s">
        <v>6</v>
      </c>
      <c r="DL5" s="7" t="s">
        <v>4</v>
      </c>
      <c r="DM5" s="7" t="s">
        <v>5</v>
      </c>
      <c r="DN5" s="7" t="s">
        <v>6</v>
      </c>
      <c r="DO5" s="7" t="s">
        <v>4</v>
      </c>
      <c r="DP5" s="7" t="s">
        <v>5</v>
      </c>
      <c r="DQ5" s="7" t="s">
        <v>6</v>
      </c>
      <c r="DR5" s="7" t="s">
        <v>4</v>
      </c>
      <c r="DS5" s="7" t="s">
        <v>5</v>
      </c>
      <c r="DT5" s="7" t="s">
        <v>6</v>
      </c>
      <c r="DU5" s="7" t="s">
        <v>4</v>
      </c>
      <c r="DV5" s="7" t="s">
        <v>5</v>
      </c>
      <c r="DW5" s="7" t="s">
        <v>6</v>
      </c>
      <c r="DX5" s="7" t="s">
        <v>4</v>
      </c>
      <c r="DY5" s="7" t="s">
        <v>5</v>
      </c>
      <c r="DZ5" s="7" t="s">
        <v>6</v>
      </c>
      <c r="EA5" s="7" t="s">
        <v>4</v>
      </c>
      <c r="EB5" s="7" t="s">
        <v>5</v>
      </c>
      <c r="EC5" s="7" t="s">
        <v>6</v>
      </c>
      <c r="ED5" s="7" t="s">
        <v>4</v>
      </c>
      <c r="EE5" s="7" t="s">
        <v>5</v>
      </c>
      <c r="EF5" s="7" t="s">
        <v>6</v>
      </c>
      <c r="EG5" s="7" t="s">
        <v>4</v>
      </c>
      <c r="EH5" s="7" t="s">
        <v>5</v>
      </c>
      <c r="EI5" s="7" t="s">
        <v>6</v>
      </c>
      <c r="EJ5" s="7" t="s">
        <v>4</v>
      </c>
      <c r="EK5" s="7" t="s">
        <v>5</v>
      </c>
      <c r="EL5" s="7" t="s">
        <v>6</v>
      </c>
      <c r="EM5" s="7" t="s">
        <v>4</v>
      </c>
      <c r="EN5" s="7" t="s">
        <v>5</v>
      </c>
      <c r="EO5" s="7" t="s">
        <v>6</v>
      </c>
      <c r="EP5" s="7" t="s">
        <v>4</v>
      </c>
      <c r="EQ5" s="7" t="s">
        <v>5</v>
      </c>
      <c r="ER5" s="7" t="s">
        <v>6</v>
      </c>
      <c r="ES5" s="7" t="s">
        <v>4</v>
      </c>
      <c r="ET5" s="7" t="s">
        <v>5</v>
      </c>
      <c r="EU5" s="7" t="s">
        <v>6</v>
      </c>
      <c r="EV5" s="7" t="s">
        <v>4</v>
      </c>
      <c r="EW5" s="7" t="s">
        <v>5</v>
      </c>
      <c r="EX5" s="7" t="s">
        <v>6</v>
      </c>
      <c r="EY5" s="7" t="s">
        <v>4</v>
      </c>
      <c r="EZ5" s="7" t="s">
        <v>5</v>
      </c>
      <c r="FA5" s="7" t="s">
        <v>6</v>
      </c>
      <c r="FB5" s="7" t="s">
        <v>4</v>
      </c>
      <c r="FC5" s="7" t="s">
        <v>5</v>
      </c>
      <c r="FD5" s="7" t="s">
        <v>6</v>
      </c>
      <c r="FE5" s="7" t="s">
        <v>4</v>
      </c>
      <c r="FF5" s="7" t="s">
        <v>5</v>
      </c>
      <c r="FG5" s="7" t="s">
        <v>6</v>
      </c>
      <c r="FH5" s="7" t="s">
        <v>4</v>
      </c>
      <c r="FI5" s="7" t="s">
        <v>5</v>
      </c>
      <c r="FJ5" s="7" t="s">
        <v>6</v>
      </c>
      <c r="FK5" s="7" t="s">
        <v>4</v>
      </c>
      <c r="FL5" s="7" t="s">
        <v>5</v>
      </c>
      <c r="FM5" s="7" t="s">
        <v>6</v>
      </c>
      <c r="FN5" s="7" t="s">
        <v>4</v>
      </c>
      <c r="FO5" s="7" t="s">
        <v>5</v>
      </c>
      <c r="FP5" s="7" t="s">
        <v>6</v>
      </c>
      <c r="FQ5" s="7" t="s">
        <v>4</v>
      </c>
      <c r="FR5" s="7" t="s">
        <v>5</v>
      </c>
      <c r="FS5" s="7" t="s">
        <v>6</v>
      </c>
      <c r="FT5" s="7" t="s">
        <v>4</v>
      </c>
      <c r="FU5" s="7" t="s">
        <v>5</v>
      </c>
      <c r="FV5" s="7" t="s">
        <v>6</v>
      </c>
      <c r="FW5" s="7" t="s">
        <v>4</v>
      </c>
      <c r="FX5" s="7" t="s">
        <v>5</v>
      </c>
      <c r="FY5" s="7" t="s">
        <v>6</v>
      </c>
      <c r="FZ5" s="7" t="s">
        <v>4</v>
      </c>
      <c r="GA5" s="7" t="s">
        <v>5</v>
      </c>
      <c r="GB5" s="7" t="s">
        <v>6</v>
      </c>
      <c r="GC5" s="7" t="s">
        <v>4</v>
      </c>
      <c r="GD5" s="7" t="s">
        <v>5</v>
      </c>
      <c r="GE5" s="7" t="s">
        <v>6</v>
      </c>
      <c r="GF5" s="7" t="s">
        <v>4</v>
      </c>
      <c r="GG5" s="7" t="s">
        <v>5</v>
      </c>
      <c r="GH5" s="7" t="s">
        <v>6</v>
      </c>
      <c r="GI5" s="7" t="s">
        <v>4</v>
      </c>
      <c r="GJ5" s="7" t="s">
        <v>5</v>
      </c>
      <c r="GK5" s="7" t="s">
        <v>6</v>
      </c>
      <c r="GL5" s="7" t="s">
        <v>4</v>
      </c>
      <c r="GM5" s="7" t="s">
        <v>5</v>
      </c>
      <c r="GN5" s="7" t="s">
        <v>6</v>
      </c>
      <c r="GO5" s="7" t="s">
        <v>4</v>
      </c>
      <c r="GP5" s="7" t="s">
        <v>5</v>
      </c>
      <c r="GQ5" s="7" t="s">
        <v>6</v>
      </c>
      <c r="GR5" s="7" t="s">
        <v>4</v>
      </c>
      <c r="GS5" s="7" t="s">
        <v>5</v>
      </c>
      <c r="GT5" s="7" t="s">
        <v>6</v>
      </c>
      <c r="GU5" s="7" t="s">
        <v>4</v>
      </c>
      <c r="GV5" s="7" t="s">
        <v>5</v>
      </c>
      <c r="GW5" s="7" t="s">
        <v>6</v>
      </c>
      <c r="GX5" s="7" t="s">
        <v>4</v>
      </c>
      <c r="GY5" s="7" t="s">
        <v>5</v>
      </c>
      <c r="GZ5" s="7" t="s">
        <v>6</v>
      </c>
      <c r="HA5" s="7" t="s">
        <v>4</v>
      </c>
      <c r="HB5" s="7" t="s">
        <v>5</v>
      </c>
      <c r="HC5" s="7" t="s">
        <v>6</v>
      </c>
      <c r="HD5" s="7" t="s">
        <v>4</v>
      </c>
      <c r="HE5" s="7" t="s">
        <v>5</v>
      </c>
      <c r="HF5" s="7" t="s">
        <v>6</v>
      </c>
      <c r="HG5" s="7" t="s">
        <v>4</v>
      </c>
      <c r="HH5" s="7" t="s">
        <v>5</v>
      </c>
      <c r="HI5" s="7" t="s">
        <v>6</v>
      </c>
      <c r="HJ5" s="7" t="s">
        <v>4</v>
      </c>
      <c r="HK5" s="7" t="s">
        <v>5</v>
      </c>
      <c r="HL5" s="7" t="s">
        <v>6</v>
      </c>
      <c r="HM5" s="7" t="s">
        <v>4</v>
      </c>
      <c r="HN5" s="7" t="s">
        <v>5</v>
      </c>
      <c r="HO5" s="7" t="s">
        <v>6</v>
      </c>
      <c r="HP5" s="7" t="s">
        <v>4</v>
      </c>
      <c r="HQ5" s="7" t="s">
        <v>5</v>
      </c>
      <c r="HR5" s="7" t="s">
        <v>6</v>
      </c>
      <c r="HS5" s="7" t="s">
        <v>4</v>
      </c>
      <c r="HT5" s="7" t="s">
        <v>5</v>
      </c>
      <c r="HU5" s="7" t="s">
        <v>6</v>
      </c>
      <c r="HV5" s="7" t="s">
        <v>4</v>
      </c>
      <c r="HW5" s="7" t="s">
        <v>5</v>
      </c>
      <c r="HX5" s="7" t="s">
        <v>6</v>
      </c>
      <c r="HY5" s="7" t="s">
        <v>4</v>
      </c>
      <c r="HZ5" s="7" t="s">
        <v>5</v>
      </c>
      <c r="IA5" s="7" t="s">
        <v>6</v>
      </c>
      <c r="IB5" s="7" t="s">
        <v>4</v>
      </c>
      <c r="IC5" s="7" t="s">
        <v>5</v>
      </c>
      <c r="ID5" s="7" t="s">
        <v>6</v>
      </c>
      <c r="IE5" s="7" t="s">
        <v>4</v>
      </c>
      <c r="IF5" s="7" t="s">
        <v>5</v>
      </c>
      <c r="IG5" s="7" t="s">
        <v>6</v>
      </c>
      <c r="IH5" s="7" t="s">
        <v>4</v>
      </c>
      <c r="II5" s="7" t="s">
        <v>5</v>
      </c>
      <c r="IJ5" s="7" t="s">
        <v>6</v>
      </c>
      <c r="IK5" s="7" t="s">
        <v>4</v>
      </c>
      <c r="IL5" s="7" t="s">
        <v>5</v>
      </c>
      <c r="IM5" s="7" t="s">
        <v>6</v>
      </c>
      <c r="IN5" s="7" t="s">
        <v>4</v>
      </c>
      <c r="IO5" s="7" t="s">
        <v>5</v>
      </c>
      <c r="IP5" s="7" t="s">
        <v>6</v>
      </c>
      <c r="IQ5" s="7" t="s">
        <v>4</v>
      </c>
      <c r="IR5" s="7" t="s">
        <v>5</v>
      </c>
      <c r="IS5" s="7" t="s">
        <v>6</v>
      </c>
      <c r="IT5" s="7" t="s">
        <v>4</v>
      </c>
      <c r="IU5" s="7" t="s">
        <v>5</v>
      </c>
      <c r="IV5" s="7" t="s">
        <v>6</v>
      </c>
    </row>
    <row r="6" spans="1:256" ht="15">
      <c r="A6" s="8" t="s">
        <v>92</v>
      </c>
      <c r="B6" s="10">
        <v>260172</v>
      </c>
      <c r="C6" s="10">
        <v>175367</v>
      </c>
      <c r="D6" s="10">
        <v>159373</v>
      </c>
      <c r="E6" s="10">
        <v>318023</v>
      </c>
      <c r="F6" s="10">
        <v>208727</v>
      </c>
      <c r="G6" s="10">
        <v>183042</v>
      </c>
      <c r="H6" s="10">
        <v>249489</v>
      </c>
      <c r="I6" s="10">
        <v>170293</v>
      </c>
      <c r="J6" s="10">
        <v>154660</v>
      </c>
      <c r="K6" s="10">
        <v>306161</v>
      </c>
      <c r="L6" s="10">
        <v>202828</v>
      </c>
      <c r="M6" s="10">
        <v>177550</v>
      </c>
      <c r="N6" s="10">
        <v>17588</v>
      </c>
      <c r="O6" s="10">
        <v>11705</v>
      </c>
      <c r="P6" s="10">
        <v>10977</v>
      </c>
      <c r="Q6" s="10">
        <v>19211</v>
      </c>
      <c r="R6" s="10">
        <v>12746</v>
      </c>
      <c r="S6" s="10">
        <v>11929</v>
      </c>
      <c r="T6" s="10">
        <v>3573</v>
      </c>
      <c r="U6" s="10">
        <v>3224</v>
      </c>
      <c r="V6" s="10">
        <v>3112</v>
      </c>
      <c r="W6" s="10">
        <v>4537</v>
      </c>
      <c r="X6" s="10">
        <v>3997</v>
      </c>
      <c r="Y6" s="10">
        <v>3828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5737</v>
      </c>
      <c r="BE6" s="10">
        <v>4008</v>
      </c>
      <c r="BF6" s="10">
        <v>3879</v>
      </c>
      <c r="BG6" s="10">
        <v>5173</v>
      </c>
      <c r="BH6" s="10">
        <v>3867</v>
      </c>
      <c r="BI6" s="10">
        <v>3767</v>
      </c>
      <c r="BJ6" s="10">
        <v>512</v>
      </c>
      <c r="BK6" s="10">
        <v>232</v>
      </c>
      <c r="BL6" s="10">
        <v>224</v>
      </c>
      <c r="BM6" s="10">
        <v>550</v>
      </c>
      <c r="BN6" s="10">
        <v>296</v>
      </c>
      <c r="BO6" s="10">
        <v>280</v>
      </c>
      <c r="BP6" s="10">
        <v>29</v>
      </c>
      <c r="BQ6" s="10">
        <v>17</v>
      </c>
      <c r="BR6" s="10">
        <v>17</v>
      </c>
      <c r="BS6" s="10">
        <v>76</v>
      </c>
      <c r="BT6" s="10">
        <v>58</v>
      </c>
      <c r="BU6" s="10">
        <v>57</v>
      </c>
      <c r="BV6" s="10">
        <v>36</v>
      </c>
      <c r="BW6" s="10">
        <v>27</v>
      </c>
      <c r="BX6" s="10">
        <v>26</v>
      </c>
      <c r="BY6" s="10">
        <v>53</v>
      </c>
      <c r="BZ6" s="10">
        <v>34</v>
      </c>
      <c r="CA6" s="10">
        <v>32</v>
      </c>
      <c r="CB6" s="10">
        <v>422</v>
      </c>
      <c r="CC6" s="10">
        <v>178</v>
      </c>
      <c r="CD6" s="10">
        <v>169</v>
      </c>
      <c r="CE6" s="10">
        <v>390</v>
      </c>
      <c r="CF6" s="10">
        <v>188</v>
      </c>
      <c r="CG6" s="10">
        <v>174</v>
      </c>
      <c r="CH6" s="10">
        <v>25</v>
      </c>
      <c r="CI6" s="10">
        <v>10</v>
      </c>
      <c r="CJ6" s="10">
        <v>12</v>
      </c>
      <c r="CK6" s="10">
        <v>31</v>
      </c>
      <c r="CL6" s="10">
        <v>16</v>
      </c>
      <c r="CM6" s="10">
        <v>17</v>
      </c>
      <c r="CN6" s="10">
        <v>64</v>
      </c>
      <c r="CO6" s="10">
        <v>32</v>
      </c>
      <c r="CP6" s="10">
        <v>28</v>
      </c>
      <c r="CQ6" s="10">
        <v>68</v>
      </c>
      <c r="CR6" s="10">
        <v>43</v>
      </c>
      <c r="CS6" s="10">
        <v>39</v>
      </c>
      <c r="CT6" s="10">
        <v>45</v>
      </c>
      <c r="CU6" s="10">
        <v>24</v>
      </c>
      <c r="CV6" s="10">
        <v>20</v>
      </c>
      <c r="CW6" s="10">
        <v>55</v>
      </c>
      <c r="CX6" s="10">
        <v>34</v>
      </c>
      <c r="CY6" s="10">
        <v>30</v>
      </c>
      <c r="CZ6" s="10">
        <v>26</v>
      </c>
      <c r="DA6" s="10">
        <v>16</v>
      </c>
      <c r="DB6" s="10">
        <v>13</v>
      </c>
      <c r="DC6" s="10">
        <v>40</v>
      </c>
      <c r="DD6" s="10">
        <v>27</v>
      </c>
      <c r="DE6" s="10">
        <v>24</v>
      </c>
      <c r="DF6" s="10">
        <v>19</v>
      </c>
      <c r="DG6" s="10">
        <v>8</v>
      </c>
      <c r="DH6" s="10">
        <v>7</v>
      </c>
      <c r="DI6" s="10">
        <v>14</v>
      </c>
      <c r="DJ6" s="10">
        <v>7</v>
      </c>
      <c r="DK6" s="10">
        <v>6</v>
      </c>
      <c r="DL6" s="10">
        <v>0</v>
      </c>
      <c r="DM6" s="10">
        <v>0</v>
      </c>
      <c r="DN6" s="10">
        <v>0</v>
      </c>
      <c r="DO6" s="10">
        <v>1</v>
      </c>
      <c r="DP6" s="10">
        <v>0</v>
      </c>
      <c r="DQ6" s="10">
        <v>0</v>
      </c>
      <c r="DR6" s="10">
        <v>19</v>
      </c>
      <c r="DS6" s="10">
        <v>8</v>
      </c>
      <c r="DT6" s="10">
        <v>8</v>
      </c>
      <c r="DU6" s="10">
        <v>13</v>
      </c>
      <c r="DV6" s="10">
        <v>9</v>
      </c>
      <c r="DW6" s="10">
        <v>9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10">
        <v>0</v>
      </c>
      <c r="ED6" s="10">
        <v>5161</v>
      </c>
      <c r="EE6" s="10">
        <v>3744</v>
      </c>
      <c r="EF6" s="10">
        <v>3627</v>
      </c>
      <c r="EG6" s="10">
        <v>4555</v>
      </c>
      <c r="EH6" s="10">
        <v>3528</v>
      </c>
      <c r="EI6" s="10">
        <v>3448</v>
      </c>
      <c r="EJ6" s="10">
        <v>1695</v>
      </c>
      <c r="EK6" s="10">
        <v>1423</v>
      </c>
      <c r="EL6" s="10">
        <v>1390</v>
      </c>
      <c r="EM6" s="10">
        <v>1773</v>
      </c>
      <c r="EN6" s="10">
        <v>1577</v>
      </c>
      <c r="EO6" s="10">
        <v>1555</v>
      </c>
      <c r="EP6" s="10">
        <v>804</v>
      </c>
      <c r="EQ6" s="10">
        <v>592</v>
      </c>
      <c r="ER6" s="10">
        <v>565</v>
      </c>
      <c r="ES6" s="10">
        <v>936</v>
      </c>
      <c r="ET6" s="10">
        <v>791</v>
      </c>
      <c r="EU6" s="10">
        <v>775</v>
      </c>
      <c r="EV6" s="10">
        <v>329</v>
      </c>
      <c r="EW6" s="10">
        <v>274</v>
      </c>
      <c r="EX6" s="10">
        <v>267</v>
      </c>
      <c r="EY6" s="10">
        <v>514</v>
      </c>
      <c r="EZ6" s="10">
        <v>460</v>
      </c>
      <c r="FA6" s="10">
        <v>449</v>
      </c>
      <c r="FB6" s="10">
        <v>0</v>
      </c>
      <c r="FC6" s="10">
        <v>0</v>
      </c>
      <c r="FD6" s="10">
        <v>0</v>
      </c>
      <c r="FE6" s="10">
        <v>4</v>
      </c>
      <c r="FF6" s="10">
        <v>4</v>
      </c>
      <c r="FG6" s="10">
        <v>4</v>
      </c>
      <c r="FH6" s="10">
        <v>6</v>
      </c>
      <c r="FI6" s="10">
        <v>6</v>
      </c>
      <c r="FJ6" s="10">
        <v>6</v>
      </c>
      <c r="FK6" s="10">
        <v>3</v>
      </c>
      <c r="FL6" s="10">
        <v>3</v>
      </c>
      <c r="FM6" s="10">
        <v>3</v>
      </c>
      <c r="FN6" s="10">
        <v>15</v>
      </c>
      <c r="FO6" s="10">
        <v>10</v>
      </c>
      <c r="FP6" s="10">
        <v>10</v>
      </c>
      <c r="FQ6" s="10">
        <v>7</v>
      </c>
      <c r="FR6" s="10">
        <v>5</v>
      </c>
      <c r="FS6" s="10">
        <v>4</v>
      </c>
      <c r="FT6" s="10">
        <v>892</v>
      </c>
      <c r="FU6" s="10">
        <v>833</v>
      </c>
      <c r="FV6" s="10">
        <v>827</v>
      </c>
      <c r="FW6" s="10">
        <v>837</v>
      </c>
      <c r="FX6" s="10">
        <v>786</v>
      </c>
      <c r="FY6" s="10">
        <v>780</v>
      </c>
      <c r="FZ6" s="10">
        <v>890</v>
      </c>
      <c r="GA6" s="10">
        <v>831</v>
      </c>
      <c r="GB6" s="10">
        <v>826</v>
      </c>
      <c r="GC6" s="10">
        <v>837</v>
      </c>
      <c r="GD6" s="10">
        <v>786</v>
      </c>
      <c r="GE6" s="10">
        <v>780</v>
      </c>
      <c r="GF6" s="10">
        <v>2</v>
      </c>
      <c r="GG6" s="10">
        <v>2</v>
      </c>
      <c r="GH6" s="10">
        <v>1</v>
      </c>
      <c r="GI6" s="10">
        <v>0</v>
      </c>
      <c r="GJ6" s="10">
        <v>0</v>
      </c>
      <c r="GK6" s="10">
        <v>0</v>
      </c>
      <c r="GL6" s="10">
        <v>3466</v>
      </c>
      <c r="GM6" s="10">
        <v>2321</v>
      </c>
      <c r="GN6" s="10">
        <v>2237</v>
      </c>
      <c r="GO6" s="10">
        <v>2782</v>
      </c>
      <c r="GP6" s="10">
        <v>1951</v>
      </c>
      <c r="GQ6" s="10">
        <v>1893</v>
      </c>
      <c r="GR6" s="10">
        <v>0</v>
      </c>
      <c r="GS6" s="10">
        <v>0</v>
      </c>
      <c r="GT6" s="10">
        <v>0</v>
      </c>
      <c r="GU6" s="10">
        <v>0</v>
      </c>
      <c r="GV6" s="10">
        <v>0</v>
      </c>
      <c r="GW6" s="10">
        <v>0</v>
      </c>
      <c r="GX6" s="10">
        <v>0</v>
      </c>
      <c r="GY6" s="10">
        <v>0</v>
      </c>
      <c r="GZ6" s="10">
        <v>0</v>
      </c>
      <c r="HA6" s="10">
        <v>0</v>
      </c>
      <c r="HB6" s="10">
        <v>0</v>
      </c>
      <c r="HC6" s="10">
        <v>0</v>
      </c>
      <c r="HD6" s="10">
        <v>0</v>
      </c>
      <c r="HE6" s="10">
        <v>0</v>
      </c>
      <c r="HF6" s="10">
        <v>0</v>
      </c>
      <c r="HG6" s="10">
        <v>0</v>
      </c>
      <c r="HH6" s="10">
        <v>0</v>
      </c>
      <c r="HI6" s="10">
        <v>0</v>
      </c>
      <c r="HJ6" s="10">
        <v>0</v>
      </c>
      <c r="HK6" s="10">
        <v>0</v>
      </c>
      <c r="HL6" s="10">
        <v>0</v>
      </c>
      <c r="HM6" s="10">
        <v>0</v>
      </c>
      <c r="HN6" s="10">
        <v>0</v>
      </c>
      <c r="HO6" s="10">
        <v>0</v>
      </c>
      <c r="HP6" s="10">
        <v>2</v>
      </c>
      <c r="HQ6" s="10">
        <v>2</v>
      </c>
      <c r="HR6" s="10">
        <v>2</v>
      </c>
      <c r="HS6" s="10">
        <v>4</v>
      </c>
      <c r="HT6" s="10">
        <v>4</v>
      </c>
      <c r="HU6" s="10">
        <v>4</v>
      </c>
      <c r="HV6" s="10">
        <v>8</v>
      </c>
      <c r="HW6" s="10">
        <v>7</v>
      </c>
      <c r="HX6" s="10">
        <v>6</v>
      </c>
      <c r="HY6" s="10">
        <v>45</v>
      </c>
      <c r="HZ6" s="10">
        <v>39</v>
      </c>
      <c r="IA6" s="10">
        <v>37</v>
      </c>
      <c r="IB6" s="10">
        <v>1</v>
      </c>
      <c r="IC6" s="10">
        <v>1</v>
      </c>
      <c r="ID6" s="10">
        <v>0</v>
      </c>
      <c r="IE6" s="10">
        <v>17</v>
      </c>
      <c r="IF6" s="10">
        <v>15</v>
      </c>
      <c r="IG6" s="10">
        <v>13</v>
      </c>
      <c r="IH6" s="10">
        <v>1102</v>
      </c>
      <c r="II6" s="10">
        <v>18</v>
      </c>
      <c r="IJ6" s="10">
        <v>10</v>
      </c>
      <c r="IK6" s="10">
        <v>1367</v>
      </c>
      <c r="IL6" s="10">
        <v>26</v>
      </c>
      <c r="IM6" s="10">
        <v>14</v>
      </c>
      <c r="IN6" s="10">
        <v>133</v>
      </c>
      <c r="IO6" s="10">
        <v>10</v>
      </c>
      <c r="IP6" s="10">
        <v>6</v>
      </c>
      <c r="IQ6" s="10">
        <v>162</v>
      </c>
      <c r="IR6" s="10">
        <v>21</v>
      </c>
      <c r="IS6" s="10">
        <v>13</v>
      </c>
      <c r="IT6" s="10">
        <v>75</v>
      </c>
      <c r="IU6" s="10">
        <v>8</v>
      </c>
      <c r="IV6" s="10">
        <v>6</v>
      </c>
    </row>
    <row r="7" spans="1:256" ht="15">
      <c r="A7" s="9"/>
      <c r="B7" s="11">
        <v>11461.2</v>
      </c>
      <c r="C7" s="11">
        <v>48157.9</v>
      </c>
      <c r="D7" s="11">
        <v>55084</v>
      </c>
      <c r="E7" s="11">
        <v>13945.9</v>
      </c>
      <c r="F7" s="10" t="s">
        <v>93</v>
      </c>
      <c r="G7" s="11">
        <v>63386.6</v>
      </c>
      <c r="H7" s="11">
        <v>10990.6</v>
      </c>
      <c r="I7" s="11">
        <v>46764.5</v>
      </c>
      <c r="J7" s="11">
        <v>53455.1</v>
      </c>
      <c r="K7" s="11">
        <v>13425.7</v>
      </c>
      <c r="L7" s="10" t="s">
        <v>93</v>
      </c>
      <c r="M7" s="11">
        <v>61484.7</v>
      </c>
      <c r="N7" s="11">
        <v>774.8</v>
      </c>
      <c r="O7" s="11">
        <v>3214.3</v>
      </c>
      <c r="P7" s="11">
        <v>3794</v>
      </c>
      <c r="Q7" s="11">
        <v>842.4</v>
      </c>
      <c r="R7" s="10" t="s">
        <v>93</v>
      </c>
      <c r="S7" s="11">
        <v>4131</v>
      </c>
      <c r="T7" s="11">
        <v>157.4</v>
      </c>
      <c r="U7" s="11">
        <v>885.3</v>
      </c>
      <c r="V7" s="11">
        <v>1075.6</v>
      </c>
      <c r="W7" s="11">
        <v>199</v>
      </c>
      <c r="X7" s="10" t="s">
        <v>93</v>
      </c>
      <c r="Y7" s="11">
        <v>1325.6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1">
        <v>252.7</v>
      </c>
      <c r="BE7" s="11">
        <v>1100.6</v>
      </c>
      <c r="BF7" s="11">
        <v>1340.7</v>
      </c>
      <c r="BG7" s="11">
        <v>226.8</v>
      </c>
      <c r="BH7" s="10" t="s">
        <v>93</v>
      </c>
      <c r="BI7" s="11">
        <v>1304.5</v>
      </c>
      <c r="BJ7" s="12">
        <v>22.55</v>
      </c>
      <c r="BK7" s="12">
        <v>63.71</v>
      </c>
      <c r="BL7" s="12">
        <v>77.42</v>
      </c>
      <c r="BM7" s="12">
        <v>24.12</v>
      </c>
      <c r="BN7" s="10" t="s">
        <v>93</v>
      </c>
      <c r="BO7" s="12">
        <v>96.96</v>
      </c>
      <c r="BP7" s="12">
        <v>1.28</v>
      </c>
      <c r="BQ7" s="12">
        <v>4.67</v>
      </c>
      <c r="BR7" s="12">
        <v>5.88</v>
      </c>
      <c r="BS7" s="12">
        <v>3.33</v>
      </c>
      <c r="BT7" s="10" t="s">
        <v>93</v>
      </c>
      <c r="BU7" s="12">
        <v>19.74</v>
      </c>
      <c r="BV7" s="12">
        <v>1.59</v>
      </c>
      <c r="BW7" s="12">
        <v>7.41</v>
      </c>
      <c r="BX7" s="12">
        <v>8.99</v>
      </c>
      <c r="BY7" s="12">
        <v>2.32</v>
      </c>
      <c r="BZ7" s="10" t="s">
        <v>93</v>
      </c>
      <c r="CA7" s="12">
        <v>11.08</v>
      </c>
      <c r="CB7" s="12">
        <v>18.59</v>
      </c>
      <c r="CC7" s="12">
        <v>48.88</v>
      </c>
      <c r="CD7" s="12">
        <v>58.41</v>
      </c>
      <c r="CE7" s="12">
        <v>17.1</v>
      </c>
      <c r="CF7" s="10" t="s">
        <v>93</v>
      </c>
      <c r="CG7" s="12">
        <v>60.26</v>
      </c>
      <c r="CH7" s="12">
        <v>1.1</v>
      </c>
      <c r="CI7" s="12">
        <v>2.75</v>
      </c>
      <c r="CJ7" s="12">
        <v>4.15</v>
      </c>
      <c r="CK7" s="12">
        <v>1.36</v>
      </c>
      <c r="CL7" s="10" t="s">
        <v>93</v>
      </c>
      <c r="CM7" s="12">
        <v>5.89</v>
      </c>
      <c r="CN7" s="12">
        <v>2.82</v>
      </c>
      <c r="CO7" s="12">
        <v>8.79</v>
      </c>
      <c r="CP7" s="12">
        <v>9.68</v>
      </c>
      <c r="CQ7" s="12">
        <v>2.98</v>
      </c>
      <c r="CR7" s="10" t="s">
        <v>93</v>
      </c>
      <c r="CS7" s="12">
        <v>13.51</v>
      </c>
      <c r="CT7" s="12">
        <v>1.98</v>
      </c>
      <c r="CU7" s="12">
        <v>6.59</v>
      </c>
      <c r="CV7" s="12">
        <v>6.91</v>
      </c>
      <c r="CW7" s="12">
        <v>2.41</v>
      </c>
      <c r="CX7" s="10" t="s">
        <v>93</v>
      </c>
      <c r="CY7" s="12">
        <v>10.39</v>
      </c>
      <c r="CZ7" s="12">
        <v>1.15</v>
      </c>
      <c r="DA7" s="12">
        <v>4.39</v>
      </c>
      <c r="DB7" s="12">
        <v>4.49</v>
      </c>
      <c r="DC7" s="12">
        <v>1.75</v>
      </c>
      <c r="DD7" s="10" t="s">
        <v>93</v>
      </c>
      <c r="DE7" s="12">
        <v>8.31</v>
      </c>
      <c r="DF7" s="12">
        <v>0.84</v>
      </c>
      <c r="DG7" s="12">
        <v>2.2</v>
      </c>
      <c r="DH7" s="12">
        <v>2.42</v>
      </c>
      <c r="DI7" s="12">
        <v>0.61</v>
      </c>
      <c r="DJ7" s="10" t="s">
        <v>93</v>
      </c>
      <c r="DK7" s="12">
        <v>2.08</v>
      </c>
      <c r="DL7" s="12">
        <v>0</v>
      </c>
      <c r="DM7" s="12">
        <v>0</v>
      </c>
      <c r="DN7" s="12">
        <v>0</v>
      </c>
      <c r="DO7" s="12">
        <v>0.04</v>
      </c>
      <c r="DP7" s="12">
        <v>0</v>
      </c>
      <c r="DQ7" s="12">
        <v>0</v>
      </c>
      <c r="DR7" s="12">
        <v>0.84</v>
      </c>
      <c r="DS7" s="12">
        <v>2.2</v>
      </c>
      <c r="DT7" s="12">
        <v>2.77</v>
      </c>
      <c r="DU7" s="12">
        <v>0.57</v>
      </c>
      <c r="DV7" s="10" t="s">
        <v>93</v>
      </c>
      <c r="DW7" s="12">
        <v>3.12</v>
      </c>
      <c r="DX7" s="12">
        <v>0</v>
      </c>
      <c r="DY7" s="12">
        <v>0</v>
      </c>
      <c r="DZ7" s="12">
        <v>0</v>
      </c>
      <c r="EA7" s="12">
        <v>0</v>
      </c>
      <c r="EB7" s="12">
        <v>0</v>
      </c>
      <c r="EC7" s="12">
        <v>0</v>
      </c>
      <c r="ED7" s="11">
        <v>227.4</v>
      </c>
      <c r="EE7" s="11">
        <v>1028.1</v>
      </c>
      <c r="EF7" s="11">
        <v>1253.6</v>
      </c>
      <c r="EG7" s="11">
        <v>199.7</v>
      </c>
      <c r="EH7" s="10" t="s">
        <v>93</v>
      </c>
      <c r="EI7" s="11">
        <v>1194</v>
      </c>
      <c r="EJ7" s="12">
        <v>74.67</v>
      </c>
      <c r="EK7" s="11">
        <v>390.8</v>
      </c>
      <c r="EL7" s="11">
        <v>480.4</v>
      </c>
      <c r="EM7" s="12">
        <v>77.75</v>
      </c>
      <c r="EN7" s="10" t="s">
        <v>93</v>
      </c>
      <c r="EO7" s="11">
        <v>538.5</v>
      </c>
      <c r="EP7" s="12">
        <v>35.42</v>
      </c>
      <c r="EQ7" s="11">
        <v>162.6</v>
      </c>
      <c r="ER7" s="11">
        <v>195.3</v>
      </c>
      <c r="ES7" s="12">
        <v>41.05</v>
      </c>
      <c r="ET7" s="10" t="s">
        <v>93</v>
      </c>
      <c r="EU7" s="11">
        <v>268.4</v>
      </c>
      <c r="EV7" s="12">
        <v>14.49</v>
      </c>
      <c r="EW7" s="12">
        <v>75.24</v>
      </c>
      <c r="EX7" s="12">
        <v>92.28</v>
      </c>
      <c r="EY7" s="12">
        <v>22.54</v>
      </c>
      <c r="EZ7" s="10" t="s">
        <v>93</v>
      </c>
      <c r="FA7" s="11">
        <v>155.5</v>
      </c>
      <c r="FB7" s="12">
        <v>0</v>
      </c>
      <c r="FC7" s="12">
        <v>0</v>
      </c>
      <c r="FD7" s="12">
        <v>0</v>
      </c>
      <c r="FE7" s="12">
        <v>0.18</v>
      </c>
      <c r="FF7" s="10" t="s">
        <v>93</v>
      </c>
      <c r="FG7" s="12">
        <v>1.39</v>
      </c>
      <c r="FH7" s="12">
        <v>0.26</v>
      </c>
      <c r="FI7" s="12">
        <v>1.65</v>
      </c>
      <c r="FJ7" s="12">
        <v>2.07</v>
      </c>
      <c r="FK7" s="12">
        <v>0.13</v>
      </c>
      <c r="FL7" s="10" t="s">
        <v>93</v>
      </c>
      <c r="FM7" s="12">
        <v>1.04</v>
      </c>
      <c r="FN7" s="12">
        <v>0.66</v>
      </c>
      <c r="FO7" s="12">
        <v>2.75</v>
      </c>
      <c r="FP7" s="12">
        <v>3.46</v>
      </c>
      <c r="FQ7" s="12">
        <v>0.31</v>
      </c>
      <c r="FR7" s="10" t="s">
        <v>93</v>
      </c>
      <c r="FS7" s="12">
        <v>1.39</v>
      </c>
      <c r="FT7" s="12">
        <v>39.29</v>
      </c>
      <c r="FU7" s="11">
        <v>228.8</v>
      </c>
      <c r="FV7" s="11">
        <v>285.8</v>
      </c>
      <c r="FW7" s="12">
        <v>36.7</v>
      </c>
      <c r="FX7" s="10" t="s">
        <v>93</v>
      </c>
      <c r="FY7" s="11">
        <v>270.1</v>
      </c>
      <c r="FZ7" s="12">
        <v>39.21</v>
      </c>
      <c r="GA7" s="11">
        <v>228.2</v>
      </c>
      <c r="GB7" s="11">
        <v>285.5</v>
      </c>
      <c r="GC7" s="12">
        <v>36.7</v>
      </c>
      <c r="GD7" s="10" t="s">
        <v>93</v>
      </c>
      <c r="GE7" s="11">
        <v>270.1</v>
      </c>
      <c r="GF7" s="12">
        <v>0.09</v>
      </c>
      <c r="GG7" s="12">
        <v>0.55</v>
      </c>
      <c r="GH7" s="12">
        <v>0.35</v>
      </c>
      <c r="GI7" s="12">
        <v>0</v>
      </c>
      <c r="GJ7" s="12">
        <v>0</v>
      </c>
      <c r="GK7" s="12">
        <v>0</v>
      </c>
      <c r="GL7" s="11">
        <v>152.7</v>
      </c>
      <c r="GM7" s="11">
        <v>637.4</v>
      </c>
      <c r="GN7" s="11">
        <v>773.2</v>
      </c>
      <c r="GO7" s="11">
        <v>122</v>
      </c>
      <c r="GP7" s="10" t="s">
        <v>93</v>
      </c>
      <c r="GQ7" s="11">
        <v>655.5</v>
      </c>
      <c r="GR7" s="12">
        <v>0</v>
      </c>
      <c r="GS7" s="12">
        <v>0</v>
      </c>
      <c r="GT7" s="12">
        <v>0</v>
      </c>
      <c r="GU7" s="12">
        <v>0</v>
      </c>
      <c r="GV7" s="12">
        <v>0</v>
      </c>
      <c r="GW7" s="12">
        <v>0</v>
      </c>
      <c r="GX7" s="12">
        <v>0</v>
      </c>
      <c r="GY7" s="12">
        <v>0</v>
      </c>
      <c r="GZ7" s="12">
        <v>0</v>
      </c>
      <c r="HA7" s="12">
        <v>0</v>
      </c>
      <c r="HB7" s="12">
        <v>0</v>
      </c>
      <c r="HC7" s="12">
        <v>0</v>
      </c>
      <c r="HD7" s="12">
        <v>0</v>
      </c>
      <c r="HE7" s="12">
        <v>0</v>
      </c>
      <c r="HF7" s="12">
        <v>0</v>
      </c>
      <c r="HG7" s="12">
        <v>0</v>
      </c>
      <c r="HH7" s="12">
        <v>0</v>
      </c>
      <c r="HI7" s="12">
        <v>0</v>
      </c>
      <c r="HJ7" s="12">
        <v>0</v>
      </c>
      <c r="HK7" s="12">
        <v>0</v>
      </c>
      <c r="HL7" s="12">
        <v>0</v>
      </c>
      <c r="HM7" s="12">
        <v>0</v>
      </c>
      <c r="HN7" s="12">
        <v>0</v>
      </c>
      <c r="HO7" s="12">
        <v>0</v>
      </c>
      <c r="HP7" s="12">
        <v>0.09</v>
      </c>
      <c r="HQ7" s="12">
        <v>0.55</v>
      </c>
      <c r="HR7" s="12">
        <v>0.69</v>
      </c>
      <c r="HS7" s="12">
        <v>0.18</v>
      </c>
      <c r="HT7" s="10" t="s">
        <v>93</v>
      </c>
      <c r="HU7" s="12">
        <v>1.39</v>
      </c>
      <c r="HV7" s="12">
        <v>0.35</v>
      </c>
      <c r="HW7" s="12">
        <v>1.92</v>
      </c>
      <c r="HX7" s="12">
        <v>2.07</v>
      </c>
      <c r="HY7" s="12">
        <v>1.97</v>
      </c>
      <c r="HZ7" s="10" t="s">
        <v>93</v>
      </c>
      <c r="IA7" s="12">
        <v>12.81</v>
      </c>
      <c r="IB7" s="12">
        <v>0.04</v>
      </c>
      <c r="IC7" s="12">
        <v>0.27</v>
      </c>
      <c r="ID7" s="12">
        <v>0</v>
      </c>
      <c r="IE7" s="12">
        <v>0.75</v>
      </c>
      <c r="IF7" s="10" t="s">
        <v>93</v>
      </c>
      <c r="IG7" s="12">
        <v>4.5</v>
      </c>
      <c r="IH7" s="12">
        <v>48.55</v>
      </c>
      <c r="II7" s="12">
        <v>4.94</v>
      </c>
      <c r="IJ7" s="12">
        <v>3.46</v>
      </c>
      <c r="IK7" s="12">
        <v>59.95</v>
      </c>
      <c r="IL7" s="10" t="s">
        <v>93</v>
      </c>
      <c r="IM7" s="12">
        <v>4.85</v>
      </c>
      <c r="IN7" s="12">
        <v>5.86</v>
      </c>
      <c r="IO7" s="12">
        <v>2.75</v>
      </c>
      <c r="IP7" s="12">
        <v>2.07</v>
      </c>
      <c r="IQ7" s="12">
        <v>7.1</v>
      </c>
      <c r="IR7" s="10" t="s">
        <v>93</v>
      </c>
      <c r="IS7" s="12">
        <v>4.5</v>
      </c>
      <c r="IT7" s="12">
        <v>3.3</v>
      </c>
      <c r="IU7" s="12">
        <v>2.2</v>
      </c>
      <c r="IV7" s="12">
        <v>2.07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pane xSplit="1" ySplit="4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A115"/>
    </sheetView>
  </sheetViews>
  <sheetFormatPr defaultColWidth="9.140625" defaultRowHeight="15"/>
  <cols>
    <col min="1" max="1" width="18.140625" style="0" customWidth="1"/>
    <col min="2" max="2" width="7.421875" style="0" customWidth="1"/>
    <col min="3" max="3" width="9.421875" style="0" customWidth="1"/>
    <col min="4" max="4" width="7.28125" style="0" customWidth="1"/>
    <col min="5" max="5" width="9.57421875" style="0" customWidth="1"/>
    <col min="6" max="6" width="5.7109375" style="0" customWidth="1"/>
    <col min="7" max="7" width="7.28125" style="0" customWidth="1"/>
    <col min="8" max="8" width="9.8515625" style="0" customWidth="1"/>
    <col min="9" max="9" width="7.421875" style="0" customWidth="1"/>
    <col min="10" max="10" width="9.421875" style="0" customWidth="1"/>
    <col min="11" max="11" width="6.421875" style="0" customWidth="1"/>
  </cols>
  <sheetData>
    <row r="1" spans="1:11" ht="15">
      <c r="A1" s="28" t="s">
        <v>153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 customHeight="1">
      <c r="A2" s="22"/>
      <c r="B2" s="22" t="s">
        <v>154</v>
      </c>
      <c r="C2" s="22"/>
      <c r="D2" s="22"/>
      <c r="E2" s="22"/>
      <c r="F2" s="25" t="s">
        <v>94</v>
      </c>
      <c r="G2" s="22" t="s">
        <v>157</v>
      </c>
      <c r="H2" s="22"/>
      <c r="I2" s="22"/>
      <c r="J2" s="22"/>
      <c r="K2" s="25" t="s">
        <v>94</v>
      </c>
    </row>
    <row r="3" spans="1:11" ht="27.75" customHeight="1">
      <c r="A3" s="22"/>
      <c r="B3" s="23" t="s">
        <v>155</v>
      </c>
      <c r="C3" s="24"/>
      <c r="D3" s="23" t="s">
        <v>156</v>
      </c>
      <c r="E3" s="24"/>
      <c r="F3" s="26"/>
      <c r="G3" s="23" t="s">
        <v>155</v>
      </c>
      <c r="H3" s="24"/>
      <c r="I3" s="23" t="s">
        <v>156</v>
      </c>
      <c r="J3" s="24"/>
      <c r="K3" s="26"/>
    </row>
    <row r="4" spans="1:11" ht="15">
      <c r="A4" s="22"/>
      <c r="B4" s="21" t="s">
        <v>158</v>
      </c>
      <c r="C4" s="21" t="s">
        <v>159</v>
      </c>
      <c r="D4" s="21" t="s">
        <v>158</v>
      </c>
      <c r="E4" s="21" t="s">
        <v>159</v>
      </c>
      <c r="F4" s="27"/>
      <c r="G4" s="21" t="s">
        <v>158</v>
      </c>
      <c r="H4" s="21" t="s">
        <v>159</v>
      </c>
      <c r="I4" s="21" t="s">
        <v>158</v>
      </c>
      <c r="J4" s="21" t="s">
        <v>159</v>
      </c>
      <c r="K4" s="27"/>
    </row>
    <row r="5" spans="1:11" ht="15">
      <c r="A5" s="19" t="s">
        <v>3</v>
      </c>
      <c r="B5" s="13">
        <v>112983</v>
      </c>
      <c r="C5" s="17">
        <f>B5*100000/2261628</f>
        <v>4995.649151849906</v>
      </c>
      <c r="D5" s="13">
        <v>70458</v>
      </c>
      <c r="E5" s="17">
        <f aca="true" t="shared" si="0" ref="E5:E36">D5*100000/2270031</f>
        <v>3103.83426481841</v>
      </c>
      <c r="F5" s="15">
        <f>C5/E5</f>
        <v>1.6095089897276385</v>
      </c>
      <c r="G5" s="13">
        <v>59276</v>
      </c>
      <c r="H5" s="17">
        <f>G5*100000/291098</f>
        <v>20362.90184061725</v>
      </c>
      <c r="I5" s="13">
        <v>43949</v>
      </c>
      <c r="J5" s="17">
        <f>I5*100000/289327</f>
        <v>15190.079045509061</v>
      </c>
      <c r="K5" s="15">
        <f>H5/J5</f>
        <v>1.340539557405235</v>
      </c>
    </row>
    <row r="6" spans="1:11" ht="15">
      <c r="A6" s="19" t="s">
        <v>7</v>
      </c>
      <c r="B6" s="13">
        <v>111593</v>
      </c>
      <c r="C6" s="17">
        <f aca="true" t="shared" si="1" ref="C6:C70">B6*100000/2261628</f>
        <v>4934.189000136185</v>
      </c>
      <c r="D6" s="13">
        <v>68984</v>
      </c>
      <c r="E6" s="17">
        <f t="shared" si="0"/>
        <v>3038.901230864248</v>
      </c>
      <c r="F6" s="15">
        <f>C6/E6</f>
        <v>1.6236753435823008</v>
      </c>
      <c r="G6" s="13">
        <v>58713</v>
      </c>
      <c r="H6" s="17">
        <f aca="true" t="shared" si="2" ref="H6:H70">G6*100000/291098</f>
        <v>20169.496183415893</v>
      </c>
      <c r="I6" s="13">
        <v>43432</v>
      </c>
      <c r="J6" s="17">
        <f aca="true" t="shared" si="3" ref="J6:J70">I6*100000/289327</f>
        <v>15011.388498135328</v>
      </c>
      <c r="K6" s="15">
        <f>H6/J6</f>
        <v>1.3436129633125737</v>
      </c>
    </row>
    <row r="7" spans="1:11" ht="33.75">
      <c r="A7" s="19" t="s">
        <v>147</v>
      </c>
      <c r="B7" s="16">
        <v>2378</v>
      </c>
      <c r="C7" s="15">
        <f t="shared" si="1"/>
        <v>105.14549696059653</v>
      </c>
      <c r="D7" s="16">
        <v>1818</v>
      </c>
      <c r="E7" s="15">
        <f t="shared" si="0"/>
        <v>80.08701202758905</v>
      </c>
      <c r="F7" s="15">
        <f>C7/E7</f>
        <v>1.3128907459348729</v>
      </c>
      <c r="G7" s="16">
        <v>1284</v>
      </c>
      <c r="H7" s="15">
        <f t="shared" si="2"/>
        <v>441.08856811108285</v>
      </c>
      <c r="I7" s="16">
        <v>1194</v>
      </c>
      <c r="J7" s="15">
        <f t="shared" si="3"/>
        <v>412.6818444182534</v>
      </c>
      <c r="K7" s="15">
        <f>H7/J7</f>
        <v>1.0688344400827074</v>
      </c>
    </row>
    <row r="8" spans="1:11" ht="15">
      <c r="A8" s="19" t="s">
        <v>9</v>
      </c>
      <c r="B8" s="13">
        <v>532</v>
      </c>
      <c r="C8" s="17">
        <f t="shared" si="1"/>
        <v>23.52287820985591</v>
      </c>
      <c r="D8" s="13">
        <v>472</v>
      </c>
      <c r="E8" s="17">
        <f t="shared" si="0"/>
        <v>20.79266758912103</v>
      </c>
      <c r="F8" s="15">
        <f>C8/E8</f>
        <v>1.1313064141016402</v>
      </c>
      <c r="G8" s="13">
        <v>452</v>
      </c>
      <c r="H8" s="17">
        <f t="shared" si="2"/>
        <v>155.27416883661172</v>
      </c>
      <c r="I8" s="13">
        <v>394</v>
      </c>
      <c r="J8" s="17">
        <f t="shared" si="3"/>
        <v>136.17809606431476</v>
      </c>
      <c r="K8" s="15">
        <f>H8/J8</f>
        <v>1.140228666167268</v>
      </c>
    </row>
    <row r="9" spans="1:11" ht="22.5">
      <c r="A9" s="19" t="s">
        <v>96</v>
      </c>
      <c r="B9" s="13">
        <v>807</v>
      </c>
      <c r="C9" s="17">
        <f t="shared" si="1"/>
        <v>35.68226074314609</v>
      </c>
      <c r="D9" s="13">
        <v>866</v>
      </c>
      <c r="E9" s="17">
        <f t="shared" si="0"/>
        <v>38.14925875461613</v>
      </c>
      <c r="F9" s="15">
        <f>-E9/C9</f>
        <v>-1.0691379402563193</v>
      </c>
      <c r="G9" s="13">
        <v>625</v>
      </c>
      <c r="H9" s="17">
        <f t="shared" si="2"/>
        <v>214.70432637805825</v>
      </c>
      <c r="I9" s="13">
        <v>635</v>
      </c>
      <c r="J9" s="17">
        <f t="shared" si="3"/>
        <v>219.47485025593878</v>
      </c>
      <c r="K9" s="15">
        <f>-J9/H9</f>
        <v>-1.0222190393568522</v>
      </c>
    </row>
    <row r="10" spans="1:11" ht="15">
      <c r="A10" s="19" t="s">
        <v>16</v>
      </c>
      <c r="B10" s="13">
        <v>53</v>
      </c>
      <c r="C10" s="17">
        <f t="shared" si="1"/>
        <v>2.3434446336886525</v>
      </c>
      <c r="D10" s="13">
        <v>59</v>
      </c>
      <c r="E10" s="17">
        <f t="shared" si="0"/>
        <v>2.599083448640129</v>
      </c>
      <c r="F10" s="15">
        <f>-E10/C10</f>
        <v>-1.109086773920958</v>
      </c>
      <c r="G10" s="13">
        <v>34</v>
      </c>
      <c r="H10" s="17">
        <f t="shared" si="2"/>
        <v>11.679915354966369</v>
      </c>
      <c r="I10" s="13">
        <v>30</v>
      </c>
      <c r="J10" s="17">
        <f t="shared" si="3"/>
        <v>10.368890563272698</v>
      </c>
      <c r="K10" s="15">
        <f>H10/J10</f>
        <v>1.1264382899687848</v>
      </c>
    </row>
    <row r="11" spans="1:11" ht="15">
      <c r="A11" s="19" t="s">
        <v>17</v>
      </c>
      <c r="B11" s="13">
        <v>7</v>
      </c>
      <c r="C11" s="17">
        <f t="shared" si="1"/>
        <v>0.3095115553928409</v>
      </c>
      <c r="D11" s="13">
        <v>1</v>
      </c>
      <c r="E11" s="17">
        <f t="shared" si="0"/>
        <v>0.04405226184135811</v>
      </c>
      <c r="F11" s="15">
        <f>C11/E11</f>
        <v>7.0260082559996615</v>
      </c>
      <c r="G11" s="13">
        <v>5</v>
      </c>
      <c r="H11" s="17">
        <f t="shared" si="2"/>
        <v>1.717634611024466</v>
      </c>
      <c r="I11" s="13">
        <v>1</v>
      </c>
      <c r="J11" s="17">
        <f t="shared" si="3"/>
        <v>0.3456296854424233</v>
      </c>
      <c r="K11" s="15">
        <f>H11/J11</f>
        <v>4.9695806910387565</v>
      </c>
    </row>
    <row r="12" spans="1:11" ht="15">
      <c r="A12" s="19" t="s">
        <v>18</v>
      </c>
      <c r="B12" s="13">
        <v>9</v>
      </c>
      <c r="C12" s="17">
        <f t="shared" si="1"/>
        <v>0.397943428362224</v>
      </c>
      <c r="D12" s="13">
        <v>15</v>
      </c>
      <c r="E12" s="17">
        <f t="shared" si="0"/>
        <v>0.6607839276203717</v>
      </c>
      <c r="F12" s="15">
        <f>-E12/C12</f>
        <v>-1.6604971473957846</v>
      </c>
      <c r="G12" s="13">
        <v>7</v>
      </c>
      <c r="H12" s="17">
        <f t="shared" si="2"/>
        <v>2.4046884554342522</v>
      </c>
      <c r="I12" s="13">
        <v>12</v>
      </c>
      <c r="J12" s="17">
        <f t="shared" si="3"/>
        <v>4.14755622530908</v>
      </c>
      <c r="K12" s="15">
        <f>-J12/H12</f>
        <v>-1.7247790315357465</v>
      </c>
    </row>
    <row r="13" spans="1:11" ht="15">
      <c r="A13" s="19" t="s">
        <v>19</v>
      </c>
      <c r="B13" s="13">
        <v>27</v>
      </c>
      <c r="C13" s="17">
        <f t="shared" si="1"/>
        <v>1.193830285086672</v>
      </c>
      <c r="D13" s="13">
        <v>43</v>
      </c>
      <c r="E13" s="17">
        <f t="shared" si="0"/>
        <v>1.894247259178399</v>
      </c>
      <c r="F13" s="15">
        <f>-E13/C13</f>
        <v>-1.5866972741781942</v>
      </c>
      <c r="G13" s="13">
        <v>13</v>
      </c>
      <c r="H13" s="17">
        <f t="shared" si="2"/>
        <v>4.465849988663612</v>
      </c>
      <c r="I13" s="13">
        <v>17</v>
      </c>
      <c r="J13" s="17">
        <f t="shared" si="3"/>
        <v>5.875704652521196</v>
      </c>
      <c r="K13" s="15">
        <f>-J13/H13</f>
        <v>-1.3156968253381653</v>
      </c>
    </row>
    <row r="14" spans="1:11" ht="15">
      <c r="A14" s="19" t="s">
        <v>97</v>
      </c>
      <c r="B14" s="13">
        <v>10</v>
      </c>
      <c r="C14" s="17">
        <f t="shared" si="1"/>
        <v>0.4421593648469156</v>
      </c>
      <c r="D14" s="13">
        <v>0</v>
      </c>
      <c r="E14" s="17">
        <f t="shared" si="0"/>
        <v>0</v>
      </c>
      <c r="F14" s="15">
        <v>10</v>
      </c>
      <c r="G14" s="13">
        <v>9</v>
      </c>
      <c r="H14" s="17">
        <f t="shared" si="2"/>
        <v>3.091742299844039</v>
      </c>
      <c r="I14" s="13">
        <v>0</v>
      </c>
      <c r="J14" s="17">
        <f t="shared" si="3"/>
        <v>0</v>
      </c>
      <c r="K14" s="15">
        <v>9</v>
      </c>
    </row>
    <row r="15" spans="1:11" ht="15">
      <c r="A15" s="19" t="s">
        <v>21</v>
      </c>
      <c r="B15" s="13">
        <v>12</v>
      </c>
      <c r="C15" s="17">
        <f t="shared" si="1"/>
        <v>0.5305912378162987</v>
      </c>
      <c r="D15" s="13">
        <v>4</v>
      </c>
      <c r="E15" s="17">
        <f t="shared" si="0"/>
        <v>0.17620904736543244</v>
      </c>
      <c r="F15" s="15">
        <f>C15/E15</f>
        <v>3.011146395428426</v>
      </c>
      <c r="G15" s="13">
        <v>8</v>
      </c>
      <c r="H15" s="17">
        <f t="shared" si="2"/>
        <v>2.7482153776391454</v>
      </c>
      <c r="I15" s="13">
        <v>1</v>
      </c>
      <c r="J15" s="17">
        <f t="shared" si="3"/>
        <v>0.3456296854424233</v>
      </c>
      <c r="K15" s="15">
        <f>H15/J15</f>
        <v>7.95132910566201</v>
      </c>
    </row>
    <row r="16" spans="1:11" ht="33.75">
      <c r="A16" s="19" t="s">
        <v>98</v>
      </c>
      <c r="B16" s="13">
        <v>9</v>
      </c>
      <c r="C16" s="17">
        <f t="shared" si="1"/>
        <v>0.397943428362224</v>
      </c>
      <c r="D16" s="13">
        <v>3</v>
      </c>
      <c r="E16" s="17">
        <f t="shared" si="0"/>
        <v>0.13215678552407434</v>
      </c>
      <c r="F16" s="15">
        <f>C16/E16</f>
        <v>3.0111463954284257</v>
      </c>
      <c r="G16" s="13">
        <v>6</v>
      </c>
      <c r="H16" s="17">
        <f t="shared" si="2"/>
        <v>2.061161533229359</v>
      </c>
      <c r="I16" s="13">
        <v>1</v>
      </c>
      <c r="J16" s="17">
        <f t="shared" si="3"/>
        <v>0.3456296854424233</v>
      </c>
      <c r="K16" s="15">
        <f>H16/J16</f>
        <v>5.963496829246508</v>
      </c>
    </row>
    <row r="17" spans="1:11" ht="15">
      <c r="A17" s="19" t="s">
        <v>23</v>
      </c>
      <c r="B17" s="13">
        <v>6</v>
      </c>
      <c r="C17" s="17">
        <f t="shared" si="1"/>
        <v>0.26529561890814934</v>
      </c>
      <c r="D17" s="13">
        <v>1</v>
      </c>
      <c r="E17" s="17">
        <f t="shared" si="0"/>
        <v>0.04405226184135811</v>
      </c>
      <c r="F17" s="15">
        <f>C17/E17</f>
        <v>6.022292790856852</v>
      </c>
      <c r="G17" s="13">
        <v>3</v>
      </c>
      <c r="H17" s="17">
        <f t="shared" si="2"/>
        <v>1.0305807666146796</v>
      </c>
      <c r="I17" s="13">
        <v>0</v>
      </c>
      <c r="J17" s="17">
        <f t="shared" si="3"/>
        <v>0</v>
      </c>
      <c r="K17" s="15">
        <v>3</v>
      </c>
    </row>
    <row r="18" spans="1:11" ht="15">
      <c r="A18" s="19" t="s">
        <v>148</v>
      </c>
      <c r="B18" s="13">
        <v>3</v>
      </c>
      <c r="C18" s="17">
        <f t="shared" si="1"/>
        <v>0.13264780945407467</v>
      </c>
      <c r="D18" s="13">
        <v>2</v>
      </c>
      <c r="E18" s="17">
        <f t="shared" si="0"/>
        <v>0.08810452368271622</v>
      </c>
      <c r="F18" s="15">
        <f>C18/E18</f>
        <v>1.505573197714213</v>
      </c>
      <c r="G18" s="13">
        <v>3</v>
      </c>
      <c r="H18" s="17">
        <f t="shared" si="2"/>
        <v>1.0305807666146796</v>
      </c>
      <c r="I18" s="13">
        <v>1</v>
      </c>
      <c r="J18" s="17">
        <f t="shared" si="3"/>
        <v>0.3456296854424233</v>
      </c>
      <c r="K18" s="15">
        <f>H18/J18</f>
        <v>2.981748414623254</v>
      </c>
    </row>
    <row r="19" spans="1:11" ht="15">
      <c r="A19" s="19" t="s">
        <v>101</v>
      </c>
      <c r="B19" s="13">
        <v>0</v>
      </c>
      <c r="C19" s="17">
        <f t="shared" si="1"/>
        <v>0</v>
      </c>
      <c r="D19" s="13">
        <v>0</v>
      </c>
      <c r="E19" s="17">
        <f t="shared" si="0"/>
        <v>0</v>
      </c>
      <c r="F19" s="16">
        <v>0</v>
      </c>
      <c r="G19" s="13">
        <v>0</v>
      </c>
      <c r="H19" s="17">
        <f t="shared" si="2"/>
        <v>0</v>
      </c>
      <c r="I19" s="13">
        <v>0</v>
      </c>
      <c r="J19" s="17">
        <f t="shared" si="3"/>
        <v>0</v>
      </c>
      <c r="K19" s="16">
        <v>0</v>
      </c>
    </row>
    <row r="20" spans="1:11" ht="22.5">
      <c r="A20" s="19" t="s">
        <v>99</v>
      </c>
      <c r="B20" s="13">
        <v>3</v>
      </c>
      <c r="C20" s="17">
        <f t="shared" si="1"/>
        <v>0.13264780945407467</v>
      </c>
      <c r="D20" s="13">
        <v>1</v>
      </c>
      <c r="E20" s="17">
        <f t="shared" si="0"/>
        <v>0.04405226184135811</v>
      </c>
      <c r="F20" s="15">
        <f>C20/E20</f>
        <v>3.011146395428426</v>
      </c>
      <c r="G20" s="13">
        <v>2</v>
      </c>
      <c r="H20" s="17">
        <f t="shared" si="2"/>
        <v>0.6870538444097863</v>
      </c>
      <c r="I20" s="13">
        <v>0</v>
      </c>
      <c r="J20" s="17">
        <f t="shared" si="3"/>
        <v>0</v>
      </c>
      <c r="K20" s="15">
        <v>2</v>
      </c>
    </row>
    <row r="21" spans="1:11" ht="22.5">
      <c r="A21" s="19" t="s">
        <v>100</v>
      </c>
      <c r="B21" s="13">
        <v>0</v>
      </c>
      <c r="C21" s="17">
        <f t="shared" si="1"/>
        <v>0</v>
      </c>
      <c r="D21" s="13">
        <v>0</v>
      </c>
      <c r="E21" s="17">
        <f t="shared" si="0"/>
        <v>0</v>
      </c>
      <c r="F21" s="16">
        <v>0</v>
      </c>
      <c r="G21" s="13">
        <v>0</v>
      </c>
      <c r="H21" s="17">
        <f t="shared" si="2"/>
        <v>0</v>
      </c>
      <c r="I21" s="13">
        <v>0</v>
      </c>
      <c r="J21" s="17">
        <f t="shared" si="3"/>
        <v>0</v>
      </c>
      <c r="K21" s="16">
        <v>0</v>
      </c>
    </row>
    <row r="22" spans="1:11" ht="22.5">
      <c r="A22" s="19" t="s">
        <v>102</v>
      </c>
      <c r="B22" s="13">
        <v>742</v>
      </c>
      <c r="C22" s="17">
        <f t="shared" si="1"/>
        <v>32.80822487164114</v>
      </c>
      <c r="D22" s="13">
        <v>803</v>
      </c>
      <c r="E22" s="17">
        <f t="shared" si="0"/>
        <v>35.373966258610565</v>
      </c>
      <c r="F22" s="15">
        <f>-E22/C22</f>
        <v>-1.0782042124195268</v>
      </c>
      <c r="G22" s="13">
        <v>583</v>
      </c>
      <c r="H22" s="17">
        <f t="shared" si="2"/>
        <v>200.27619564545273</v>
      </c>
      <c r="I22" s="13">
        <v>604</v>
      </c>
      <c r="J22" s="17">
        <f t="shared" si="3"/>
        <v>208.76033000722367</v>
      </c>
      <c r="K22" s="15">
        <f>-J22/H22</f>
        <v>-1.0423621705736328</v>
      </c>
    </row>
    <row r="23" spans="1:11" ht="45">
      <c r="A23" s="19" t="s">
        <v>103</v>
      </c>
      <c r="B23" s="13">
        <v>268</v>
      </c>
      <c r="C23" s="17">
        <f t="shared" si="1"/>
        <v>11.849870977897337</v>
      </c>
      <c r="D23" s="13">
        <v>268</v>
      </c>
      <c r="E23" s="17">
        <f t="shared" si="0"/>
        <v>11.806006173483974</v>
      </c>
      <c r="F23" s="15">
        <v>0</v>
      </c>
      <c r="G23" s="13">
        <v>239</v>
      </c>
      <c r="H23" s="17">
        <f t="shared" si="2"/>
        <v>82.10293440696947</v>
      </c>
      <c r="I23" s="13">
        <v>236</v>
      </c>
      <c r="J23" s="17">
        <f t="shared" si="3"/>
        <v>81.5686057644119</v>
      </c>
      <c r="K23" s="15">
        <f>H23/J23</f>
        <v>1.0065506653883582</v>
      </c>
    </row>
    <row r="24" spans="1:11" ht="45">
      <c r="A24" s="19" t="s">
        <v>104</v>
      </c>
      <c r="B24" s="13">
        <v>127</v>
      </c>
      <c r="C24" s="17">
        <f t="shared" si="1"/>
        <v>5.615423933555828</v>
      </c>
      <c r="D24" s="13">
        <v>99</v>
      </c>
      <c r="E24" s="17">
        <f t="shared" si="0"/>
        <v>4.361173922294453</v>
      </c>
      <c r="F24" s="15">
        <f>C24/E24</f>
        <v>1.2875945865973404</v>
      </c>
      <c r="G24" s="13">
        <v>106</v>
      </c>
      <c r="H24" s="17">
        <f t="shared" si="2"/>
        <v>36.413853753718676</v>
      </c>
      <c r="I24" s="13">
        <v>75</v>
      </c>
      <c r="J24" s="17">
        <f t="shared" si="3"/>
        <v>25.922226408181746</v>
      </c>
      <c r="K24" s="15">
        <f>H24/J24</f>
        <v>1.404734808666955</v>
      </c>
    </row>
    <row r="25" spans="1:11" ht="33.75">
      <c r="A25" s="19" t="s">
        <v>105</v>
      </c>
      <c r="B25" s="13">
        <v>59</v>
      </c>
      <c r="C25" s="17">
        <f t="shared" si="1"/>
        <v>2.6087402525968018</v>
      </c>
      <c r="D25" s="13">
        <v>29</v>
      </c>
      <c r="E25" s="17">
        <f t="shared" si="0"/>
        <v>1.2775155933993854</v>
      </c>
      <c r="F25" s="15">
        <f>C25/E25</f>
        <v>2.0420418083939897</v>
      </c>
      <c r="G25" s="13">
        <v>54</v>
      </c>
      <c r="H25" s="17">
        <f t="shared" si="2"/>
        <v>18.550453799064233</v>
      </c>
      <c r="I25" s="13">
        <v>28</v>
      </c>
      <c r="J25" s="17">
        <f t="shared" si="3"/>
        <v>9.677631192387851</v>
      </c>
      <c r="K25" s="15">
        <f>H25/J25</f>
        <v>1.9168382665435206</v>
      </c>
    </row>
    <row r="26" spans="1:11" ht="45">
      <c r="A26" s="19" t="s">
        <v>106</v>
      </c>
      <c r="B26" s="13">
        <v>0</v>
      </c>
      <c r="C26" s="17">
        <f t="shared" si="1"/>
        <v>0</v>
      </c>
      <c r="D26" s="13">
        <v>0</v>
      </c>
      <c r="E26" s="17">
        <f t="shared" si="0"/>
        <v>0</v>
      </c>
      <c r="F26" s="16">
        <v>0</v>
      </c>
      <c r="G26" s="13">
        <v>0</v>
      </c>
      <c r="H26" s="17">
        <f t="shared" si="2"/>
        <v>0</v>
      </c>
      <c r="I26" s="13">
        <v>0</v>
      </c>
      <c r="J26" s="17">
        <f t="shared" si="3"/>
        <v>0</v>
      </c>
      <c r="K26" s="16">
        <v>0</v>
      </c>
    </row>
    <row r="27" spans="1:11" ht="33.75">
      <c r="A27" s="19" t="s">
        <v>107</v>
      </c>
      <c r="B27" s="13">
        <v>3</v>
      </c>
      <c r="C27" s="17">
        <f t="shared" si="1"/>
        <v>0.13264780945407467</v>
      </c>
      <c r="D27" s="13">
        <v>0</v>
      </c>
      <c r="E27" s="17">
        <f t="shared" si="0"/>
        <v>0</v>
      </c>
      <c r="F27" s="15">
        <v>3</v>
      </c>
      <c r="G27" s="13">
        <v>2</v>
      </c>
      <c r="H27" s="17">
        <f t="shared" si="2"/>
        <v>0.6870538444097863</v>
      </c>
      <c r="I27" s="13">
        <v>0</v>
      </c>
      <c r="J27" s="17">
        <f t="shared" si="3"/>
        <v>0</v>
      </c>
      <c r="K27" s="15">
        <v>2</v>
      </c>
    </row>
    <row r="28" spans="1:11" ht="33.75">
      <c r="A28" s="19" t="s">
        <v>108</v>
      </c>
      <c r="B28" s="13">
        <v>2</v>
      </c>
      <c r="C28" s="17">
        <f t="shared" si="1"/>
        <v>0.08843187296938311</v>
      </c>
      <c r="D28" s="13">
        <v>3</v>
      </c>
      <c r="E28" s="17">
        <f t="shared" si="0"/>
        <v>0.13215678552407434</v>
      </c>
      <c r="F28" s="15">
        <f>-E28/C28</f>
        <v>-1.494447432656206</v>
      </c>
      <c r="G28" s="13">
        <v>1</v>
      </c>
      <c r="H28" s="17">
        <f t="shared" si="2"/>
        <v>0.34352692220489317</v>
      </c>
      <c r="I28" s="13">
        <v>2</v>
      </c>
      <c r="J28" s="17">
        <f t="shared" si="3"/>
        <v>0.6912593708848466</v>
      </c>
      <c r="K28" s="15">
        <f>-J28/H28</f>
        <v>-2.0122422034583707</v>
      </c>
    </row>
    <row r="29" spans="1:11" ht="33.75">
      <c r="A29" s="19" t="s">
        <v>109</v>
      </c>
      <c r="B29" s="13">
        <v>141</v>
      </c>
      <c r="C29" s="17">
        <f t="shared" si="1"/>
        <v>6.234447044341509</v>
      </c>
      <c r="D29" s="13">
        <v>169</v>
      </c>
      <c r="E29" s="17">
        <f t="shared" si="0"/>
        <v>7.4448322511895215</v>
      </c>
      <c r="F29" s="15">
        <f>-E29/C29</f>
        <v>-1.1941447570633514</v>
      </c>
      <c r="G29" s="13">
        <v>133</v>
      </c>
      <c r="H29" s="17">
        <f t="shared" si="2"/>
        <v>45.6890806532508</v>
      </c>
      <c r="I29" s="13">
        <v>161</v>
      </c>
      <c r="J29" s="17">
        <f t="shared" si="3"/>
        <v>55.64637935623015</v>
      </c>
      <c r="K29" s="15">
        <f>-J29/H29</f>
        <v>-1.217936070514277</v>
      </c>
    </row>
    <row r="30" spans="1:11" ht="33.75">
      <c r="A30" s="19" t="s">
        <v>110</v>
      </c>
      <c r="B30" s="13">
        <v>141</v>
      </c>
      <c r="C30" s="17">
        <f t="shared" si="1"/>
        <v>6.234447044341509</v>
      </c>
      <c r="D30" s="13">
        <v>169</v>
      </c>
      <c r="E30" s="17">
        <f t="shared" si="0"/>
        <v>7.4448322511895215</v>
      </c>
      <c r="F30" s="15">
        <f>-E30/C30</f>
        <v>-1.1941447570633514</v>
      </c>
      <c r="G30" s="13">
        <v>133</v>
      </c>
      <c r="H30" s="17">
        <f t="shared" si="2"/>
        <v>45.6890806532508</v>
      </c>
      <c r="I30" s="13">
        <v>161</v>
      </c>
      <c r="J30" s="17">
        <f t="shared" si="3"/>
        <v>55.64637935623015</v>
      </c>
      <c r="K30" s="15">
        <f>-J30/H30</f>
        <v>-1.217936070514277</v>
      </c>
    </row>
    <row r="31" spans="1:11" ht="33.75">
      <c r="A31" s="19" t="s">
        <v>111</v>
      </c>
      <c r="B31" s="13">
        <v>0</v>
      </c>
      <c r="C31" s="17">
        <f t="shared" si="1"/>
        <v>0</v>
      </c>
      <c r="D31" s="13">
        <v>0</v>
      </c>
      <c r="E31" s="17">
        <f t="shared" si="0"/>
        <v>0</v>
      </c>
      <c r="F31" s="15">
        <v>0</v>
      </c>
      <c r="G31" s="13">
        <v>0</v>
      </c>
      <c r="H31" s="17">
        <f t="shared" si="2"/>
        <v>0</v>
      </c>
      <c r="I31" s="13">
        <v>0</v>
      </c>
      <c r="J31" s="17">
        <f t="shared" si="3"/>
        <v>0</v>
      </c>
      <c r="K31" s="16">
        <v>0</v>
      </c>
    </row>
    <row r="32" spans="1:11" ht="45">
      <c r="A32" s="19" t="s">
        <v>112</v>
      </c>
      <c r="B32" s="13">
        <v>474</v>
      </c>
      <c r="C32" s="17">
        <f t="shared" si="1"/>
        <v>20.958353893743798</v>
      </c>
      <c r="D32" s="13">
        <v>535</v>
      </c>
      <c r="E32" s="17">
        <f t="shared" si="0"/>
        <v>23.56796008512659</v>
      </c>
      <c r="F32" s="15">
        <f>-E32/C32</f>
        <v>-1.1245138909579047</v>
      </c>
      <c r="G32" s="13">
        <v>344</v>
      </c>
      <c r="H32" s="17">
        <f t="shared" si="2"/>
        <v>118.17326123848326</v>
      </c>
      <c r="I32" s="13">
        <v>368</v>
      </c>
      <c r="J32" s="17">
        <f t="shared" si="3"/>
        <v>127.19172424281177</v>
      </c>
      <c r="K32" s="15">
        <f>-J32/H32</f>
        <v>-1.0763155971986633</v>
      </c>
    </row>
    <row r="33" spans="1:11" ht="15">
      <c r="A33" s="19" t="s">
        <v>113</v>
      </c>
      <c r="B33" s="13">
        <v>0</v>
      </c>
      <c r="C33" s="17">
        <f t="shared" si="1"/>
        <v>0</v>
      </c>
      <c r="D33" s="13">
        <v>0</v>
      </c>
      <c r="E33" s="17">
        <f t="shared" si="0"/>
        <v>0</v>
      </c>
      <c r="F33" s="15">
        <v>0</v>
      </c>
      <c r="G33" s="13">
        <v>0</v>
      </c>
      <c r="H33" s="17">
        <f t="shared" si="2"/>
        <v>0</v>
      </c>
      <c r="I33" s="13">
        <v>0</v>
      </c>
      <c r="J33" s="17">
        <f t="shared" si="3"/>
        <v>0</v>
      </c>
      <c r="K33" s="15">
        <v>0</v>
      </c>
    </row>
    <row r="34" spans="1:11" ht="22.5">
      <c r="A34" s="19" t="s">
        <v>114</v>
      </c>
      <c r="B34" s="13">
        <v>0</v>
      </c>
      <c r="C34" s="17">
        <f t="shared" si="1"/>
        <v>0</v>
      </c>
      <c r="D34" s="13">
        <v>0</v>
      </c>
      <c r="E34" s="17">
        <f t="shared" si="0"/>
        <v>0</v>
      </c>
      <c r="F34" s="15">
        <v>0</v>
      </c>
      <c r="G34" s="13">
        <v>0</v>
      </c>
      <c r="H34" s="17">
        <f t="shared" si="2"/>
        <v>0</v>
      </c>
      <c r="I34" s="13">
        <v>0</v>
      </c>
      <c r="J34" s="17">
        <f t="shared" si="3"/>
        <v>0</v>
      </c>
      <c r="K34" s="15">
        <v>0</v>
      </c>
    </row>
    <row r="35" spans="1:11" ht="22.5">
      <c r="A35" s="19" t="s">
        <v>115</v>
      </c>
      <c r="B35" s="13">
        <v>0</v>
      </c>
      <c r="C35" s="17">
        <f t="shared" si="1"/>
        <v>0</v>
      </c>
      <c r="D35" s="13">
        <v>0</v>
      </c>
      <c r="E35" s="17">
        <f t="shared" si="0"/>
        <v>0</v>
      </c>
      <c r="F35" s="15">
        <v>0</v>
      </c>
      <c r="G35" s="13">
        <v>0</v>
      </c>
      <c r="H35" s="17">
        <f t="shared" si="2"/>
        <v>0</v>
      </c>
      <c r="I35" s="13">
        <v>0</v>
      </c>
      <c r="J35" s="17">
        <f t="shared" si="3"/>
        <v>0</v>
      </c>
      <c r="K35" s="16">
        <v>0</v>
      </c>
    </row>
    <row r="36" spans="1:11" ht="15">
      <c r="A36" s="19" t="s">
        <v>46</v>
      </c>
      <c r="B36" s="13">
        <v>202</v>
      </c>
      <c r="C36" s="17">
        <f t="shared" si="1"/>
        <v>8.931619169907695</v>
      </c>
      <c r="D36" s="13">
        <v>204</v>
      </c>
      <c r="E36" s="17">
        <f t="shared" si="0"/>
        <v>8.986661415637055</v>
      </c>
      <c r="F36" s="15">
        <f>-E36/C36</f>
        <v>-1.0061626279269507</v>
      </c>
      <c r="G36" s="13">
        <v>3</v>
      </c>
      <c r="H36" s="17">
        <f t="shared" si="2"/>
        <v>1.0305807666146796</v>
      </c>
      <c r="I36" s="13">
        <v>4</v>
      </c>
      <c r="J36" s="17">
        <f t="shared" si="3"/>
        <v>1.3825187417696931</v>
      </c>
      <c r="K36" s="15">
        <f>-J36/H36</f>
        <v>-1.3414948023055804</v>
      </c>
    </row>
    <row r="37" spans="1:11" ht="22.5">
      <c r="A37" s="19" t="s">
        <v>116</v>
      </c>
      <c r="B37" s="13">
        <v>20</v>
      </c>
      <c r="C37" s="17">
        <f t="shared" si="1"/>
        <v>0.8843187296938312</v>
      </c>
      <c r="D37" s="13">
        <v>22</v>
      </c>
      <c r="E37" s="17">
        <f aca="true" t="shared" si="4" ref="E37:E69">D37*100000/2270031</f>
        <v>0.9691497605098784</v>
      </c>
      <c r="F37" s="15">
        <f>-E37/C37</f>
        <v>-1.0959281172812176</v>
      </c>
      <c r="G37" s="13">
        <v>3</v>
      </c>
      <c r="H37" s="17">
        <f t="shared" si="2"/>
        <v>1.0305807666146796</v>
      </c>
      <c r="I37" s="13">
        <v>3</v>
      </c>
      <c r="J37" s="17">
        <f t="shared" si="3"/>
        <v>1.03688905632727</v>
      </c>
      <c r="K37" s="15">
        <v>0</v>
      </c>
    </row>
    <row r="38" spans="1:11" ht="22.5">
      <c r="A38" s="19" t="s">
        <v>117</v>
      </c>
      <c r="B38" s="13">
        <v>6</v>
      </c>
      <c r="C38" s="17">
        <f t="shared" si="1"/>
        <v>0.26529561890814934</v>
      </c>
      <c r="D38" s="13">
        <v>12</v>
      </c>
      <c r="E38" s="17">
        <f t="shared" si="4"/>
        <v>0.5286271420962974</v>
      </c>
      <c r="F38" s="15">
        <f>-E38/C38</f>
        <v>-1.9925965768749414</v>
      </c>
      <c r="G38" s="13">
        <v>3</v>
      </c>
      <c r="H38" s="17">
        <f t="shared" si="2"/>
        <v>1.0305807666146796</v>
      </c>
      <c r="I38" s="13">
        <v>3</v>
      </c>
      <c r="J38" s="17">
        <f t="shared" si="3"/>
        <v>1.03688905632727</v>
      </c>
      <c r="K38" s="15">
        <v>0</v>
      </c>
    </row>
    <row r="39" spans="1:11" ht="22.5">
      <c r="A39" s="19" t="s">
        <v>118</v>
      </c>
      <c r="B39" s="13">
        <v>3</v>
      </c>
      <c r="C39" s="17">
        <f t="shared" si="1"/>
        <v>0.13264780945407467</v>
      </c>
      <c r="D39" s="13">
        <v>3</v>
      </c>
      <c r="E39" s="17">
        <f t="shared" si="4"/>
        <v>0.13215678552407434</v>
      </c>
      <c r="F39" s="15">
        <v>0</v>
      </c>
      <c r="G39" s="13">
        <v>0</v>
      </c>
      <c r="H39" s="17">
        <f t="shared" si="2"/>
        <v>0</v>
      </c>
      <c r="I39" s="13">
        <v>0</v>
      </c>
      <c r="J39" s="17">
        <f t="shared" si="3"/>
        <v>0</v>
      </c>
      <c r="K39" s="16">
        <v>0</v>
      </c>
    </row>
    <row r="40" spans="1:11" ht="22.5">
      <c r="A40" s="19" t="s">
        <v>119</v>
      </c>
      <c r="B40" s="13">
        <v>10</v>
      </c>
      <c r="C40" s="17">
        <f t="shared" si="1"/>
        <v>0.4421593648469156</v>
      </c>
      <c r="D40" s="13">
        <v>3</v>
      </c>
      <c r="E40" s="17">
        <f t="shared" si="4"/>
        <v>0.13215678552407434</v>
      </c>
      <c r="F40" s="15">
        <f>C40/E40</f>
        <v>3.3457182171426956</v>
      </c>
      <c r="G40" s="13">
        <v>0</v>
      </c>
      <c r="H40" s="17">
        <f t="shared" si="2"/>
        <v>0</v>
      </c>
      <c r="I40" s="13">
        <v>0</v>
      </c>
      <c r="J40" s="17">
        <f t="shared" si="3"/>
        <v>0</v>
      </c>
      <c r="K40" s="16">
        <v>0</v>
      </c>
    </row>
    <row r="41" spans="1:11" ht="22.5">
      <c r="A41" s="19" t="s">
        <v>120</v>
      </c>
      <c r="B41" s="13">
        <v>1</v>
      </c>
      <c r="C41" s="17">
        <f t="shared" si="1"/>
        <v>0.044215936484691555</v>
      </c>
      <c r="D41" s="13">
        <v>4</v>
      </c>
      <c r="E41" s="17">
        <f t="shared" si="4"/>
        <v>0.17620904736543244</v>
      </c>
      <c r="F41" s="15">
        <f>-E41/C41</f>
        <v>-3.985193153749883</v>
      </c>
      <c r="G41" s="13">
        <v>0</v>
      </c>
      <c r="H41" s="17">
        <f t="shared" si="2"/>
        <v>0</v>
      </c>
      <c r="I41" s="13">
        <v>0</v>
      </c>
      <c r="J41" s="17">
        <f t="shared" si="3"/>
        <v>0</v>
      </c>
      <c r="K41" s="16">
        <v>0</v>
      </c>
    </row>
    <row r="42" spans="1:11" ht="22.5">
      <c r="A42" s="19" t="s">
        <v>121</v>
      </c>
      <c r="B42" s="13">
        <v>82</v>
      </c>
      <c r="C42" s="17">
        <f t="shared" si="1"/>
        <v>3.6257067917447077</v>
      </c>
      <c r="D42" s="13">
        <v>89</v>
      </c>
      <c r="E42" s="17">
        <f t="shared" si="4"/>
        <v>3.920651303880872</v>
      </c>
      <c r="F42" s="15">
        <f>-E42/C42</f>
        <v>-1.0813481423284743</v>
      </c>
      <c r="G42" s="13">
        <v>0</v>
      </c>
      <c r="H42" s="17">
        <f t="shared" si="2"/>
        <v>0</v>
      </c>
      <c r="I42" s="13">
        <v>1</v>
      </c>
      <c r="J42" s="17">
        <f t="shared" si="3"/>
        <v>0.3456296854424233</v>
      </c>
      <c r="K42" s="15">
        <v>0</v>
      </c>
    </row>
    <row r="43" spans="1:11" ht="22.5">
      <c r="A43" s="19" t="s">
        <v>122</v>
      </c>
      <c r="B43" s="13">
        <v>10</v>
      </c>
      <c r="C43" s="17">
        <f t="shared" si="1"/>
        <v>0.4421593648469156</v>
      </c>
      <c r="D43" s="13">
        <v>10</v>
      </c>
      <c r="E43" s="17">
        <f t="shared" si="4"/>
        <v>0.44052261841358115</v>
      </c>
      <c r="F43" s="15">
        <v>0</v>
      </c>
      <c r="G43" s="13">
        <v>0</v>
      </c>
      <c r="H43" s="17">
        <f t="shared" si="2"/>
        <v>0</v>
      </c>
      <c r="I43" s="13">
        <v>1</v>
      </c>
      <c r="J43" s="17">
        <f t="shared" si="3"/>
        <v>0.3456296854424233</v>
      </c>
      <c r="K43" s="16">
        <v>0</v>
      </c>
    </row>
    <row r="44" spans="1:11" ht="22.5">
      <c r="A44" s="19" t="s">
        <v>123</v>
      </c>
      <c r="B44" s="13">
        <v>72</v>
      </c>
      <c r="C44" s="17">
        <f t="shared" si="1"/>
        <v>3.183547426897792</v>
      </c>
      <c r="D44" s="13">
        <v>70</v>
      </c>
      <c r="E44" s="17">
        <f t="shared" si="4"/>
        <v>3.083658328895068</v>
      </c>
      <c r="F44" s="15">
        <f>C44/E44</f>
        <v>1.0323930498611746</v>
      </c>
      <c r="G44" s="13">
        <v>0</v>
      </c>
      <c r="H44" s="17">
        <f t="shared" si="2"/>
        <v>0</v>
      </c>
      <c r="I44" s="13">
        <v>0</v>
      </c>
      <c r="J44" s="17">
        <f t="shared" si="3"/>
        <v>0</v>
      </c>
      <c r="K44" s="16">
        <v>0</v>
      </c>
    </row>
    <row r="45" spans="1:11" ht="22.5">
      <c r="A45" s="19" t="s">
        <v>124</v>
      </c>
      <c r="B45" s="13">
        <v>0</v>
      </c>
      <c r="C45" s="17">
        <f t="shared" si="1"/>
        <v>0</v>
      </c>
      <c r="D45" s="13">
        <v>9</v>
      </c>
      <c r="E45" s="17">
        <f t="shared" si="4"/>
        <v>0.396470356572223</v>
      </c>
      <c r="F45" s="15">
        <v>0</v>
      </c>
      <c r="G45" s="13">
        <v>0</v>
      </c>
      <c r="H45" s="17">
        <f t="shared" si="2"/>
        <v>0</v>
      </c>
      <c r="I45" s="13">
        <v>0</v>
      </c>
      <c r="J45" s="17">
        <f t="shared" si="3"/>
        <v>0</v>
      </c>
      <c r="K45" s="16">
        <v>0</v>
      </c>
    </row>
    <row r="46" spans="1:11" ht="15">
      <c r="A46" s="19" t="s">
        <v>125</v>
      </c>
      <c r="B46" s="13">
        <v>100</v>
      </c>
      <c r="C46" s="17">
        <f t="shared" si="1"/>
        <v>4.421593648469156</v>
      </c>
      <c r="D46" s="13">
        <v>93</v>
      </c>
      <c r="E46" s="17">
        <f t="shared" si="4"/>
        <v>4.096860351246304</v>
      </c>
      <c r="F46" s="15">
        <f>C46/E46</f>
        <v>1.0792639410137728</v>
      </c>
      <c r="G46" s="13">
        <v>0</v>
      </c>
      <c r="H46" s="17">
        <f t="shared" si="2"/>
        <v>0</v>
      </c>
      <c r="I46" s="13">
        <v>0</v>
      </c>
      <c r="J46" s="17">
        <f t="shared" si="3"/>
        <v>0</v>
      </c>
      <c r="K46" s="16">
        <v>0</v>
      </c>
    </row>
    <row r="47" spans="1:11" ht="15">
      <c r="A47" s="19" t="s">
        <v>126</v>
      </c>
      <c r="B47" s="13">
        <v>0</v>
      </c>
      <c r="C47" s="17">
        <f t="shared" si="1"/>
        <v>0</v>
      </c>
      <c r="D47" s="13">
        <v>0</v>
      </c>
      <c r="E47" s="17">
        <f t="shared" si="4"/>
        <v>0</v>
      </c>
      <c r="F47" s="16">
        <v>0</v>
      </c>
      <c r="G47" s="13">
        <v>0</v>
      </c>
      <c r="H47" s="17">
        <f t="shared" si="2"/>
        <v>0</v>
      </c>
      <c r="I47" s="13">
        <v>0</v>
      </c>
      <c r="J47" s="17">
        <f t="shared" si="3"/>
        <v>0</v>
      </c>
      <c r="K47" s="16">
        <v>0</v>
      </c>
    </row>
    <row r="48" spans="1:11" ht="15">
      <c r="A48" s="19" t="s">
        <v>49</v>
      </c>
      <c r="B48" s="13">
        <v>0</v>
      </c>
      <c r="C48" s="17">
        <f t="shared" si="1"/>
        <v>0</v>
      </c>
      <c r="D48" s="13">
        <v>0</v>
      </c>
      <c r="E48" s="17">
        <f t="shared" si="4"/>
        <v>0</v>
      </c>
      <c r="F48" s="16">
        <v>0</v>
      </c>
      <c r="G48" s="13">
        <v>0</v>
      </c>
      <c r="H48" s="17">
        <f t="shared" si="2"/>
        <v>0</v>
      </c>
      <c r="I48" s="13">
        <v>0</v>
      </c>
      <c r="J48" s="17">
        <f t="shared" si="3"/>
        <v>0</v>
      </c>
      <c r="K48" s="16">
        <v>0</v>
      </c>
    </row>
    <row r="49" spans="1:11" ht="15">
      <c r="A49" s="19" t="s">
        <v>50</v>
      </c>
      <c r="B49" s="13">
        <v>8</v>
      </c>
      <c r="C49" s="17">
        <f t="shared" si="1"/>
        <v>0.35372749187753244</v>
      </c>
      <c r="D49" s="13">
        <v>7</v>
      </c>
      <c r="E49" s="17">
        <f t="shared" si="4"/>
        <v>0.3083658328895068</v>
      </c>
      <c r="F49" s="15">
        <f>C49/E49</f>
        <v>1.1471033887346382</v>
      </c>
      <c r="G49" s="13">
        <v>8</v>
      </c>
      <c r="H49" s="17">
        <f t="shared" si="2"/>
        <v>2.7482153776391454</v>
      </c>
      <c r="I49" s="13">
        <v>6</v>
      </c>
      <c r="J49" s="17">
        <f t="shared" si="3"/>
        <v>2.07377811265454</v>
      </c>
      <c r="K49" s="15">
        <f>H49/J49</f>
        <v>1.325221517610335</v>
      </c>
    </row>
    <row r="50" spans="1:11" ht="33.75">
      <c r="A50" s="19" t="s">
        <v>149</v>
      </c>
      <c r="B50" s="13">
        <v>1</v>
      </c>
      <c r="C50" s="17">
        <f t="shared" si="1"/>
        <v>0.044215936484691555</v>
      </c>
      <c r="D50" s="13">
        <v>0</v>
      </c>
      <c r="E50" s="17">
        <f t="shared" si="4"/>
        <v>0</v>
      </c>
      <c r="F50" s="15">
        <v>1</v>
      </c>
      <c r="G50" s="13">
        <v>1</v>
      </c>
      <c r="H50" s="17">
        <f t="shared" si="2"/>
        <v>0.34352692220489317</v>
      </c>
      <c r="I50" s="13">
        <v>0</v>
      </c>
      <c r="J50" s="17">
        <f t="shared" si="3"/>
        <v>0</v>
      </c>
      <c r="K50" s="15">
        <v>1</v>
      </c>
    </row>
    <row r="51" spans="1:11" ht="15">
      <c r="A51" s="19" t="s">
        <v>51</v>
      </c>
      <c r="B51" s="13">
        <v>85</v>
      </c>
      <c r="C51" s="17">
        <f t="shared" si="1"/>
        <v>3.7583546011987825</v>
      </c>
      <c r="D51" s="13">
        <v>48</v>
      </c>
      <c r="E51" s="17">
        <f t="shared" si="4"/>
        <v>2.1145085683851894</v>
      </c>
      <c r="F51" s="15">
        <f>C51/E51</f>
        <v>1.777412802857057</v>
      </c>
      <c r="G51" s="13">
        <v>84</v>
      </c>
      <c r="H51" s="17">
        <f t="shared" si="2"/>
        <v>28.856261465211027</v>
      </c>
      <c r="I51" s="13">
        <v>48</v>
      </c>
      <c r="J51" s="17">
        <f t="shared" si="3"/>
        <v>16.59022490123632</v>
      </c>
      <c r="K51" s="15">
        <f>H51/J51</f>
        <v>1.7393532418635647</v>
      </c>
    </row>
    <row r="52" spans="1:11" ht="15">
      <c r="A52" s="19" t="s">
        <v>52</v>
      </c>
      <c r="B52" s="13">
        <v>2572</v>
      </c>
      <c r="C52" s="17">
        <f t="shared" si="1"/>
        <v>113.72338863862669</v>
      </c>
      <c r="D52" s="13">
        <v>1888</v>
      </c>
      <c r="E52" s="17">
        <f t="shared" si="4"/>
        <v>83.17067035648412</v>
      </c>
      <c r="F52" s="15">
        <f>C52/E52</f>
        <v>1.3673496696754786</v>
      </c>
      <c r="G52" s="13">
        <v>2155</v>
      </c>
      <c r="H52" s="17">
        <f t="shared" si="2"/>
        <v>740.3005173515448</v>
      </c>
      <c r="I52" s="13">
        <v>1585</v>
      </c>
      <c r="J52" s="17">
        <f t="shared" si="3"/>
        <v>547.8230514262409</v>
      </c>
      <c r="K52" s="15">
        <f>H52/J52</f>
        <v>1.351349702105807</v>
      </c>
    </row>
    <row r="53" spans="1:11" ht="15">
      <c r="A53" s="19" t="s">
        <v>95</v>
      </c>
      <c r="B53" s="13">
        <v>1</v>
      </c>
      <c r="C53" s="17">
        <f t="shared" si="1"/>
        <v>0.044215936484691555</v>
      </c>
      <c r="D53" s="13">
        <v>0</v>
      </c>
      <c r="E53" s="17">
        <f t="shared" si="4"/>
        <v>0</v>
      </c>
      <c r="F53" s="15">
        <v>1</v>
      </c>
      <c r="G53" s="13">
        <v>0</v>
      </c>
      <c r="H53" s="17">
        <f t="shared" si="2"/>
        <v>0</v>
      </c>
      <c r="I53" s="13">
        <v>0</v>
      </c>
      <c r="J53" s="17">
        <f t="shared" si="3"/>
        <v>0</v>
      </c>
      <c r="K53" s="15">
        <v>0</v>
      </c>
    </row>
    <row r="54" spans="1:11" ht="15">
      <c r="A54" s="19" t="s">
        <v>53</v>
      </c>
      <c r="B54" s="13">
        <v>0</v>
      </c>
      <c r="C54" s="17">
        <f t="shared" si="1"/>
        <v>0</v>
      </c>
      <c r="D54" s="13">
        <v>0</v>
      </c>
      <c r="E54" s="17">
        <f t="shared" si="4"/>
        <v>0</v>
      </c>
      <c r="F54" s="15">
        <v>0</v>
      </c>
      <c r="G54" s="13">
        <v>0</v>
      </c>
      <c r="H54" s="17">
        <f t="shared" si="2"/>
        <v>0</v>
      </c>
      <c r="I54" s="13">
        <v>0</v>
      </c>
      <c r="J54" s="17">
        <f t="shared" si="3"/>
        <v>0</v>
      </c>
      <c r="K54" s="16">
        <v>0</v>
      </c>
    </row>
    <row r="55" spans="1:11" ht="15">
      <c r="A55" s="19" t="s">
        <v>127</v>
      </c>
      <c r="B55" s="13">
        <v>2</v>
      </c>
      <c r="C55" s="17">
        <f t="shared" si="1"/>
        <v>0.08843187296938311</v>
      </c>
      <c r="D55" s="13">
        <v>0</v>
      </c>
      <c r="E55" s="17">
        <f t="shared" si="4"/>
        <v>0</v>
      </c>
      <c r="F55" s="15">
        <v>1</v>
      </c>
      <c r="G55" s="13">
        <v>2</v>
      </c>
      <c r="H55" s="17">
        <f t="shared" si="2"/>
        <v>0.6870538444097863</v>
      </c>
      <c r="I55" s="13">
        <v>0</v>
      </c>
      <c r="J55" s="17">
        <f t="shared" si="3"/>
        <v>0</v>
      </c>
      <c r="K55" s="15">
        <v>2</v>
      </c>
    </row>
    <row r="56" spans="1:11" ht="22.5">
      <c r="A56" s="19" t="s">
        <v>128</v>
      </c>
      <c r="B56" s="13">
        <v>3</v>
      </c>
      <c r="C56" s="17">
        <f t="shared" si="1"/>
        <v>0.13264780945407467</v>
      </c>
      <c r="D56" s="13">
        <v>8</v>
      </c>
      <c r="E56" s="17">
        <f t="shared" si="4"/>
        <v>0.3524180947308649</v>
      </c>
      <c r="F56" s="15">
        <f>-E56/C56</f>
        <v>-2.656795435833255</v>
      </c>
      <c r="G56" s="13">
        <v>3</v>
      </c>
      <c r="H56" s="17">
        <f t="shared" si="2"/>
        <v>1.0305807666146796</v>
      </c>
      <c r="I56" s="13">
        <v>7</v>
      </c>
      <c r="J56" s="17">
        <f t="shared" si="3"/>
        <v>2.419407798096963</v>
      </c>
      <c r="K56" s="15">
        <f>-J56/H56</f>
        <v>-2.3476159040347655</v>
      </c>
    </row>
    <row r="57" spans="1:11" ht="33.75">
      <c r="A57" s="20" t="s">
        <v>129</v>
      </c>
      <c r="B57" s="13">
        <v>3</v>
      </c>
      <c r="C57" s="17">
        <f t="shared" si="1"/>
        <v>0.13264780945407467</v>
      </c>
      <c r="D57" s="13">
        <v>7</v>
      </c>
      <c r="E57" s="17">
        <f t="shared" si="4"/>
        <v>0.3083658328895068</v>
      </c>
      <c r="F57" s="15">
        <f>-E57/C57</f>
        <v>-2.3246960063540985</v>
      </c>
      <c r="G57" s="13">
        <v>3</v>
      </c>
      <c r="H57" s="17">
        <f t="shared" si="2"/>
        <v>1.0305807666146796</v>
      </c>
      <c r="I57" s="13">
        <v>6</v>
      </c>
      <c r="J57" s="17">
        <f t="shared" si="3"/>
        <v>2.07377811265454</v>
      </c>
      <c r="K57" s="15">
        <f>-J57/H57</f>
        <v>-2.0122422034583707</v>
      </c>
    </row>
    <row r="58" spans="1:11" ht="15">
      <c r="A58" s="19" t="s">
        <v>54</v>
      </c>
      <c r="B58" s="13">
        <v>0</v>
      </c>
      <c r="C58" s="17">
        <f t="shared" si="1"/>
        <v>0</v>
      </c>
      <c r="D58" s="13">
        <v>0</v>
      </c>
      <c r="E58" s="17">
        <f t="shared" si="4"/>
        <v>0</v>
      </c>
      <c r="F58" s="15">
        <v>0</v>
      </c>
      <c r="G58" s="13">
        <v>0</v>
      </c>
      <c r="H58" s="17">
        <f t="shared" si="2"/>
        <v>0</v>
      </c>
      <c r="I58" s="13">
        <v>0</v>
      </c>
      <c r="J58" s="17">
        <f t="shared" si="3"/>
        <v>0</v>
      </c>
      <c r="K58" s="16">
        <v>0</v>
      </c>
    </row>
    <row r="59" spans="1:11" ht="15">
      <c r="A59" s="19" t="s">
        <v>55</v>
      </c>
      <c r="B59" s="13">
        <v>0</v>
      </c>
      <c r="C59" s="17">
        <f t="shared" si="1"/>
        <v>0</v>
      </c>
      <c r="D59" s="13">
        <v>0</v>
      </c>
      <c r="E59" s="17">
        <f t="shared" si="4"/>
        <v>0</v>
      </c>
      <c r="F59" s="16">
        <v>0</v>
      </c>
      <c r="G59" s="13">
        <v>0</v>
      </c>
      <c r="H59" s="17">
        <f t="shared" si="2"/>
        <v>0</v>
      </c>
      <c r="I59" s="13">
        <v>0</v>
      </c>
      <c r="J59" s="17">
        <f t="shared" si="3"/>
        <v>0</v>
      </c>
      <c r="K59" s="16">
        <v>0</v>
      </c>
    </row>
    <row r="60" spans="1:11" ht="15">
      <c r="A60" s="19" t="s">
        <v>56</v>
      </c>
      <c r="B60" s="13">
        <v>0</v>
      </c>
      <c r="C60" s="17">
        <f t="shared" si="1"/>
        <v>0</v>
      </c>
      <c r="D60" s="13">
        <v>0</v>
      </c>
      <c r="E60" s="17">
        <f t="shared" si="4"/>
        <v>0</v>
      </c>
      <c r="F60" s="16">
        <v>0</v>
      </c>
      <c r="G60" s="13">
        <v>0</v>
      </c>
      <c r="H60" s="17">
        <f t="shared" si="2"/>
        <v>0</v>
      </c>
      <c r="I60" s="13">
        <v>0</v>
      </c>
      <c r="J60" s="17">
        <f t="shared" si="3"/>
        <v>0</v>
      </c>
      <c r="K60" s="16">
        <v>0</v>
      </c>
    </row>
    <row r="61" spans="1:11" ht="15">
      <c r="A61" s="19" t="s">
        <v>57</v>
      </c>
      <c r="B61" s="13">
        <v>1</v>
      </c>
      <c r="C61" s="17">
        <f t="shared" si="1"/>
        <v>0.044215936484691555</v>
      </c>
      <c r="D61" s="13">
        <v>0</v>
      </c>
      <c r="E61" s="17">
        <f t="shared" si="4"/>
        <v>0</v>
      </c>
      <c r="F61" s="15">
        <v>1</v>
      </c>
      <c r="G61" s="13">
        <v>0</v>
      </c>
      <c r="H61" s="17">
        <f t="shared" si="2"/>
        <v>0</v>
      </c>
      <c r="I61" s="13">
        <v>0</v>
      </c>
      <c r="J61" s="17">
        <f t="shared" si="3"/>
        <v>0</v>
      </c>
      <c r="K61" s="16">
        <v>0</v>
      </c>
    </row>
    <row r="62" spans="1:11" ht="22.5">
      <c r="A62" s="19" t="s">
        <v>130</v>
      </c>
      <c r="B62" s="13">
        <v>0</v>
      </c>
      <c r="C62" s="17">
        <f t="shared" si="1"/>
        <v>0</v>
      </c>
      <c r="D62" s="13">
        <v>0</v>
      </c>
      <c r="E62" s="17">
        <f t="shared" si="4"/>
        <v>0</v>
      </c>
      <c r="F62" s="15">
        <v>0</v>
      </c>
      <c r="G62" s="13">
        <v>0</v>
      </c>
      <c r="H62" s="17">
        <f t="shared" si="2"/>
        <v>0</v>
      </c>
      <c r="I62" s="13">
        <v>0</v>
      </c>
      <c r="J62" s="17">
        <f t="shared" si="3"/>
        <v>0</v>
      </c>
      <c r="K62" s="16">
        <v>0</v>
      </c>
    </row>
    <row r="63" spans="1:11" ht="22.5">
      <c r="A63" s="19" t="s">
        <v>131</v>
      </c>
      <c r="B63" s="13">
        <v>0</v>
      </c>
      <c r="C63" s="17">
        <f t="shared" si="1"/>
        <v>0</v>
      </c>
      <c r="D63" s="13">
        <v>0</v>
      </c>
      <c r="E63" s="17">
        <f t="shared" si="4"/>
        <v>0</v>
      </c>
      <c r="F63" s="15">
        <v>0</v>
      </c>
      <c r="G63" s="13">
        <v>0</v>
      </c>
      <c r="H63" s="17">
        <f t="shared" si="2"/>
        <v>0</v>
      </c>
      <c r="I63" s="13">
        <v>0</v>
      </c>
      <c r="J63" s="17">
        <f t="shared" si="3"/>
        <v>0</v>
      </c>
      <c r="K63" s="16">
        <v>0</v>
      </c>
    </row>
    <row r="64" spans="1:11" ht="33.75">
      <c r="A64" s="19" t="s">
        <v>132</v>
      </c>
      <c r="B64" s="13">
        <v>0</v>
      </c>
      <c r="C64" s="17">
        <f t="shared" si="1"/>
        <v>0</v>
      </c>
      <c r="D64" s="13">
        <v>0</v>
      </c>
      <c r="E64" s="17">
        <f t="shared" si="4"/>
        <v>0</v>
      </c>
      <c r="F64" s="15">
        <v>0</v>
      </c>
      <c r="G64" s="13">
        <v>0</v>
      </c>
      <c r="H64" s="17">
        <f t="shared" si="2"/>
        <v>0</v>
      </c>
      <c r="I64" s="13">
        <v>0</v>
      </c>
      <c r="J64" s="17">
        <f t="shared" si="3"/>
        <v>0</v>
      </c>
      <c r="K64" s="16">
        <v>0</v>
      </c>
    </row>
    <row r="65" spans="1:11" ht="15">
      <c r="A65" s="19" t="s">
        <v>133</v>
      </c>
      <c r="B65" s="13">
        <v>0</v>
      </c>
      <c r="C65" s="17">
        <f t="shared" si="1"/>
        <v>0</v>
      </c>
      <c r="D65" s="13">
        <v>0</v>
      </c>
      <c r="E65" s="17">
        <f t="shared" si="4"/>
        <v>0</v>
      </c>
      <c r="F65" s="16">
        <v>0</v>
      </c>
      <c r="G65" s="13">
        <v>0</v>
      </c>
      <c r="H65" s="17">
        <f t="shared" si="2"/>
        <v>0</v>
      </c>
      <c r="I65" s="13">
        <v>0</v>
      </c>
      <c r="J65" s="17">
        <f t="shared" si="3"/>
        <v>0</v>
      </c>
      <c r="K65" s="16">
        <v>0</v>
      </c>
    </row>
    <row r="66" spans="1:11" ht="15">
      <c r="A66" s="19" t="s">
        <v>58</v>
      </c>
      <c r="B66" s="13">
        <v>1</v>
      </c>
      <c r="C66" s="17">
        <f t="shared" si="1"/>
        <v>0.044215936484691555</v>
      </c>
      <c r="D66" s="13">
        <v>2</v>
      </c>
      <c r="E66" s="17">
        <f t="shared" si="4"/>
        <v>0.08810452368271622</v>
      </c>
      <c r="F66" s="15">
        <v>0</v>
      </c>
      <c r="G66" s="13">
        <v>0</v>
      </c>
      <c r="H66" s="17">
        <f t="shared" si="2"/>
        <v>0</v>
      </c>
      <c r="I66" s="13">
        <v>0</v>
      </c>
      <c r="J66" s="17">
        <f t="shared" si="3"/>
        <v>0</v>
      </c>
      <c r="K66" s="15">
        <v>0</v>
      </c>
    </row>
    <row r="67" spans="1:11" ht="15">
      <c r="A67" s="19" t="s">
        <v>59</v>
      </c>
      <c r="B67" s="13">
        <v>0</v>
      </c>
      <c r="C67" s="17">
        <f t="shared" si="1"/>
        <v>0</v>
      </c>
      <c r="D67" s="13">
        <v>0</v>
      </c>
      <c r="E67" s="17">
        <f t="shared" si="4"/>
        <v>0</v>
      </c>
      <c r="F67" s="16">
        <v>0</v>
      </c>
      <c r="G67" s="13">
        <v>0</v>
      </c>
      <c r="H67" s="17">
        <f t="shared" si="2"/>
        <v>0</v>
      </c>
      <c r="I67" s="13">
        <v>0</v>
      </c>
      <c r="J67" s="17">
        <f t="shared" si="3"/>
        <v>0</v>
      </c>
      <c r="K67" s="16">
        <v>0</v>
      </c>
    </row>
    <row r="68" spans="1:11" ht="15">
      <c r="A68" s="19" t="s">
        <v>60</v>
      </c>
      <c r="B68" s="13">
        <v>0</v>
      </c>
      <c r="C68" s="17">
        <f t="shared" si="1"/>
        <v>0</v>
      </c>
      <c r="D68" s="13">
        <v>0</v>
      </c>
      <c r="E68" s="17">
        <f t="shared" si="4"/>
        <v>0</v>
      </c>
      <c r="F68" s="15">
        <v>0</v>
      </c>
      <c r="G68" s="13">
        <v>0</v>
      </c>
      <c r="H68" s="17">
        <f t="shared" si="2"/>
        <v>0</v>
      </c>
      <c r="I68" s="13">
        <v>0</v>
      </c>
      <c r="J68" s="17">
        <f t="shared" si="3"/>
        <v>0</v>
      </c>
      <c r="K68" s="16">
        <v>0</v>
      </c>
    </row>
    <row r="69" spans="1:11" ht="15">
      <c r="A69" s="19" t="s">
        <v>61</v>
      </c>
      <c r="B69" s="13">
        <v>858</v>
      </c>
      <c r="C69" s="17">
        <f t="shared" si="1"/>
        <v>37.937273503865356</v>
      </c>
      <c r="D69" s="13">
        <v>1002</v>
      </c>
      <c r="E69" s="17">
        <f t="shared" si="4"/>
        <v>44.14036636504083</v>
      </c>
      <c r="F69" s="15">
        <f>-E69/C69</f>
        <v>-1.16350918999341</v>
      </c>
      <c r="G69" s="13">
        <v>111</v>
      </c>
      <c r="H69" s="17">
        <f t="shared" si="2"/>
        <v>38.13148836474314</v>
      </c>
      <c r="I69" s="13">
        <v>123</v>
      </c>
      <c r="J69" s="17">
        <f t="shared" si="3"/>
        <v>42.51245130941806</v>
      </c>
      <c r="K69" s="15">
        <f>-J69/H69</f>
        <v>-1.114890950564773</v>
      </c>
    </row>
    <row r="70" spans="1:11" ht="15">
      <c r="A70" s="19" t="s">
        <v>134</v>
      </c>
      <c r="B70" s="13">
        <v>23</v>
      </c>
      <c r="C70" s="17">
        <f t="shared" si="1"/>
        <v>1.016966539147906</v>
      </c>
      <c r="D70" s="13">
        <v>55</v>
      </c>
      <c r="E70" s="17">
        <f aca="true" t="shared" si="5" ref="E70:E101">D70*100000/2270031</f>
        <v>2.4228744012746963</v>
      </c>
      <c r="F70" s="15">
        <f>-E70/C70</f>
        <v>-2.382452428872212</v>
      </c>
      <c r="G70" s="13">
        <v>7</v>
      </c>
      <c r="H70" s="17">
        <f t="shared" si="2"/>
        <v>2.4046884554342522</v>
      </c>
      <c r="I70" s="13">
        <v>2</v>
      </c>
      <c r="J70" s="17">
        <f t="shared" si="3"/>
        <v>0.6912593708848466</v>
      </c>
      <c r="K70" s="15">
        <f>H70/J70</f>
        <v>3.4787064837271293</v>
      </c>
    </row>
    <row r="71" spans="1:11" ht="15">
      <c r="A71" s="19" t="s">
        <v>62</v>
      </c>
      <c r="B71" s="13">
        <v>1</v>
      </c>
      <c r="C71" s="17">
        <f aca="true" t="shared" si="6" ref="C71:C115">B71*100000/2261628</f>
        <v>0.044215936484691555</v>
      </c>
      <c r="D71" s="13">
        <v>1</v>
      </c>
      <c r="E71" s="17">
        <f t="shared" si="5"/>
        <v>0.04405226184135811</v>
      </c>
      <c r="F71" s="15">
        <v>0</v>
      </c>
      <c r="G71" s="13">
        <v>0</v>
      </c>
      <c r="H71" s="17">
        <f aca="true" t="shared" si="7" ref="H71:H115">G71*100000/291098</f>
        <v>0</v>
      </c>
      <c r="I71" s="13">
        <v>0</v>
      </c>
      <c r="J71" s="17">
        <f aca="true" t="shared" si="8" ref="J71:J115">I71*100000/289327</f>
        <v>0</v>
      </c>
      <c r="K71" s="16">
        <v>0</v>
      </c>
    </row>
    <row r="72" spans="1:11" ht="15">
      <c r="A72" s="19" t="s">
        <v>63</v>
      </c>
      <c r="B72" s="13">
        <v>0</v>
      </c>
      <c r="C72" s="17">
        <f t="shared" si="6"/>
        <v>0</v>
      </c>
      <c r="D72" s="13">
        <v>0</v>
      </c>
      <c r="E72" s="17">
        <f t="shared" si="5"/>
        <v>0</v>
      </c>
      <c r="F72" s="15">
        <v>0</v>
      </c>
      <c r="G72" s="13">
        <v>0</v>
      </c>
      <c r="H72" s="17">
        <f t="shared" si="7"/>
        <v>0</v>
      </c>
      <c r="I72" s="13">
        <v>0</v>
      </c>
      <c r="J72" s="17">
        <f t="shared" si="8"/>
        <v>0</v>
      </c>
      <c r="K72" s="16">
        <v>0</v>
      </c>
    </row>
    <row r="73" spans="1:11" ht="15">
      <c r="A73" s="19" t="s">
        <v>64</v>
      </c>
      <c r="B73" s="13">
        <v>0</v>
      </c>
      <c r="C73" s="17">
        <f t="shared" si="6"/>
        <v>0</v>
      </c>
      <c r="D73" s="13">
        <v>0</v>
      </c>
      <c r="E73" s="17">
        <f t="shared" si="5"/>
        <v>0</v>
      </c>
      <c r="F73" s="16">
        <v>0</v>
      </c>
      <c r="G73" s="13">
        <v>0</v>
      </c>
      <c r="H73" s="17">
        <f t="shared" si="7"/>
        <v>0</v>
      </c>
      <c r="I73" s="13">
        <v>0</v>
      </c>
      <c r="J73" s="17">
        <f t="shared" si="8"/>
        <v>0</v>
      </c>
      <c r="K73" s="16">
        <v>0</v>
      </c>
    </row>
    <row r="74" spans="1:11" ht="15">
      <c r="A74" s="19" t="s">
        <v>65</v>
      </c>
      <c r="B74" s="13">
        <v>0</v>
      </c>
      <c r="C74" s="17">
        <f t="shared" si="6"/>
        <v>0</v>
      </c>
      <c r="D74" s="13">
        <v>0</v>
      </c>
      <c r="E74" s="17">
        <f t="shared" si="5"/>
        <v>0</v>
      </c>
      <c r="F74" s="15">
        <v>0</v>
      </c>
      <c r="G74" s="13">
        <v>0</v>
      </c>
      <c r="H74" s="17">
        <f t="shared" si="7"/>
        <v>0</v>
      </c>
      <c r="I74" s="13">
        <v>0</v>
      </c>
      <c r="J74" s="17">
        <f t="shared" si="8"/>
        <v>0</v>
      </c>
      <c r="K74" s="16">
        <v>0</v>
      </c>
    </row>
    <row r="75" spans="1:11" ht="15">
      <c r="A75" s="19" t="s">
        <v>66</v>
      </c>
      <c r="B75" s="13">
        <v>173</v>
      </c>
      <c r="C75" s="17">
        <f t="shared" si="6"/>
        <v>7.64935701185164</v>
      </c>
      <c r="D75" s="13">
        <v>282</v>
      </c>
      <c r="E75" s="17">
        <f t="shared" si="5"/>
        <v>12.422737839262988</v>
      </c>
      <c r="F75" s="15">
        <f>-E75/C75</f>
        <v>-1.6240237996495186</v>
      </c>
      <c r="G75" s="13">
        <v>91</v>
      </c>
      <c r="H75" s="17">
        <f t="shared" si="7"/>
        <v>31.26094992064528</v>
      </c>
      <c r="I75" s="13">
        <v>177</v>
      </c>
      <c r="J75" s="17">
        <f t="shared" si="8"/>
        <v>61.17645432330892</v>
      </c>
      <c r="K75" s="15">
        <f>-J75/H75</f>
        <v>-1.9569608242424812</v>
      </c>
    </row>
    <row r="76" spans="1:11" ht="15">
      <c r="A76" s="19" t="s">
        <v>67</v>
      </c>
      <c r="B76" s="13">
        <v>0</v>
      </c>
      <c r="C76" s="17">
        <f t="shared" si="6"/>
        <v>0</v>
      </c>
      <c r="D76" s="13">
        <v>0</v>
      </c>
      <c r="E76" s="17">
        <f t="shared" si="5"/>
        <v>0</v>
      </c>
      <c r="F76" s="16">
        <v>0</v>
      </c>
      <c r="G76" s="13">
        <v>0</v>
      </c>
      <c r="H76" s="17">
        <f t="shared" si="7"/>
        <v>0</v>
      </c>
      <c r="I76" s="13">
        <v>0</v>
      </c>
      <c r="J76" s="17">
        <f t="shared" si="8"/>
        <v>0</v>
      </c>
      <c r="K76" s="16">
        <v>0</v>
      </c>
    </row>
    <row r="77" spans="1:11" ht="15">
      <c r="A77" s="19" t="s">
        <v>68</v>
      </c>
      <c r="B77" s="13">
        <v>0</v>
      </c>
      <c r="C77" s="17">
        <f t="shared" si="6"/>
        <v>0</v>
      </c>
      <c r="D77" s="13">
        <v>0</v>
      </c>
      <c r="E77" s="17">
        <f t="shared" si="5"/>
        <v>0</v>
      </c>
      <c r="F77" s="15">
        <v>0</v>
      </c>
      <c r="G77" s="13">
        <v>0</v>
      </c>
      <c r="H77" s="17">
        <f t="shared" si="7"/>
        <v>0</v>
      </c>
      <c r="I77" s="13">
        <v>0</v>
      </c>
      <c r="J77" s="17">
        <f t="shared" si="8"/>
        <v>0</v>
      </c>
      <c r="K77" s="16">
        <v>0</v>
      </c>
    </row>
    <row r="78" spans="1:11" ht="22.5">
      <c r="A78" s="20" t="s">
        <v>135</v>
      </c>
      <c r="B78" s="13">
        <v>26</v>
      </c>
      <c r="C78" s="17">
        <f t="shared" si="6"/>
        <v>1.1496143486019805</v>
      </c>
      <c r="D78" s="13">
        <v>14</v>
      </c>
      <c r="E78" s="17">
        <f t="shared" si="5"/>
        <v>0.6167316657790136</v>
      </c>
      <c r="F78" s="15">
        <f>C78/E78</f>
        <v>1.8640430066937874</v>
      </c>
      <c r="G78" s="13">
        <v>15</v>
      </c>
      <c r="H78" s="17">
        <f t="shared" si="7"/>
        <v>5.152903833073398</v>
      </c>
      <c r="I78" s="13">
        <v>6</v>
      </c>
      <c r="J78" s="17">
        <f t="shared" si="8"/>
        <v>2.07377811265454</v>
      </c>
      <c r="K78" s="15">
        <f>H78/J78</f>
        <v>2.4847903455193783</v>
      </c>
    </row>
    <row r="79" spans="1:11" ht="33.75">
      <c r="A79" s="19" t="s">
        <v>136</v>
      </c>
      <c r="B79" s="13">
        <v>141</v>
      </c>
      <c r="C79" s="17">
        <f t="shared" si="6"/>
        <v>6.234447044341509</v>
      </c>
      <c r="D79" s="13">
        <v>194</v>
      </c>
      <c r="E79" s="17">
        <f t="shared" si="5"/>
        <v>8.546138797223474</v>
      </c>
      <c r="F79" s="15">
        <f>C79/E79</f>
        <v>0.7295045390986392</v>
      </c>
      <c r="G79" s="13">
        <v>0</v>
      </c>
      <c r="H79" s="17">
        <f t="shared" si="7"/>
        <v>0</v>
      </c>
      <c r="I79" s="13">
        <v>1</v>
      </c>
      <c r="J79" s="17">
        <f t="shared" si="8"/>
        <v>0.3456296854424233</v>
      </c>
      <c r="K79" s="15">
        <v>0</v>
      </c>
    </row>
    <row r="80" spans="1:11" ht="22.5">
      <c r="A80" s="19" t="s">
        <v>137</v>
      </c>
      <c r="B80" s="13">
        <v>136</v>
      </c>
      <c r="C80" s="17">
        <f t="shared" si="6"/>
        <v>6.013367361918052</v>
      </c>
      <c r="D80" s="13">
        <v>185</v>
      </c>
      <c r="E80" s="17">
        <f t="shared" si="5"/>
        <v>8.14966844065125</v>
      </c>
      <c r="F80" s="15">
        <f>C80/E80</f>
        <v>0.7378665041049837</v>
      </c>
      <c r="G80" s="13">
        <v>0</v>
      </c>
      <c r="H80" s="17">
        <f t="shared" si="7"/>
        <v>0</v>
      </c>
      <c r="I80" s="13">
        <v>1</v>
      </c>
      <c r="J80" s="17">
        <f t="shared" si="8"/>
        <v>0.3456296854424233</v>
      </c>
      <c r="K80" s="15">
        <v>0</v>
      </c>
    </row>
    <row r="81" spans="1:11" ht="22.5">
      <c r="A81" s="19" t="s">
        <v>152</v>
      </c>
      <c r="B81" s="13">
        <v>44</v>
      </c>
      <c r="C81" s="17">
        <f t="shared" si="6"/>
        <v>1.9455012053264287</v>
      </c>
      <c r="D81" s="13">
        <v>63</v>
      </c>
      <c r="E81" s="17">
        <f t="shared" si="5"/>
        <v>2.775292496005561</v>
      </c>
      <c r="F81" s="15">
        <f>C81/E81</f>
        <v>0.7010076264489458</v>
      </c>
      <c r="G81" s="13">
        <v>0</v>
      </c>
      <c r="H81" s="17">
        <f t="shared" si="7"/>
        <v>0</v>
      </c>
      <c r="I81" s="13">
        <v>0</v>
      </c>
      <c r="J81" s="17">
        <f t="shared" si="8"/>
        <v>0</v>
      </c>
      <c r="K81" s="16">
        <v>0</v>
      </c>
    </row>
    <row r="82" spans="1:11" ht="15">
      <c r="A82" s="19" t="s">
        <v>69</v>
      </c>
      <c r="B82" s="13">
        <v>70</v>
      </c>
      <c r="C82" s="17">
        <f t="shared" si="6"/>
        <v>3.095115553928409</v>
      </c>
      <c r="D82" s="13">
        <v>85</v>
      </c>
      <c r="E82" s="17">
        <f t="shared" si="5"/>
        <v>3.74444225651544</v>
      </c>
      <c r="F82" s="15">
        <f>-E82/C82</f>
        <v>-1.2097907788169286</v>
      </c>
      <c r="G82" s="13">
        <v>0</v>
      </c>
      <c r="H82" s="17">
        <f t="shared" si="7"/>
        <v>0</v>
      </c>
      <c r="I82" s="13">
        <v>0</v>
      </c>
      <c r="J82" s="17">
        <f t="shared" si="8"/>
        <v>0</v>
      </c>
      <c r="K82" s="15">
        <v>0</v>
      </c>
    </row>
    <row r="83" spans="1:11" ht="22.5">
      <c r="A83" s="19" t="s">
        <v>138</v>
      </c>
      <c r="B83" s="13">
        <v>67</v>
      </c>
      <c r="C83" s="17">
        <f t="shared" si="6"/>
        <v>2.9624677444743344</v>
      </c>
      <c r="D83" s="13">
        <v>68</v>
      </c>
      <c r="E83" s="17">
        <f t="shared" si="5"/>
        <v>2.9955538052123516</v>
      </c>
      <c r="F83" s="15">
        <f>-E83/C83</f>
        <v>-1.0111684121454927</v>
      </c>
      <c r="G83" s="13">
        <v>0</v>
      </c>
      <c r="H83" s="17">
        <f t="shared" si="7"/>
        <v>0</v>
      </c>
      <c r="I83" s="13">
        <v>0</v>
      </c>
      <c r="J83" s="17">
        <f t="shared" si="8"/>
        <v>0</v>
      </c>
      <c r="K83" s="15">
        <v>0</v>
      </c>
    </row>
    <row r="84" spans="1:11" ht="33.75">
      <c r="A84" s="19" t="s">
        <v>150</v>
      </c>
      <c r="B84" s="13">
        <v>14</v>
      </c>
      <c r="C84" s="17">
        <f t="shared" si="6"/>
        <v>0.6190231107856818</v>
      </c>
      <c r="D84" s="13">
        <v>12</v>
      </c>
      <c r="E84" s="17">
        <f t="shared" si="5"/>
        <v>0.5286271420962974</v>
      </c>
      <c r="F84" s="15">
        <f>C84/E84</f>
        <v>1.1710013759999434</v>
      </c>
      <c r="G84" s="13">
        <v>0</v>
      </c>
      <c r="H84" s="17">
        <f t="shared" si="7"/>
        <v>0</v>
      </c>
      <c r="I84" s="13">
        <v>0</v>
      </c>
      <c r="J84" s="17">
        <f t="shared" si="8"/>
        <v>0</v>
      </c>
      <c r="K84" s="16">
        <v>0</v>
      </c>
    </row>
    <row r="85" spans="1:11" ht="33.75">
      <c r="A85" s="19" t="s">
        <v>151</v>
      </c>
      <c r="B85" s="13">
        <v>0</v>
      </c>
      <c r="C85" s="17">
        <f t="shared" si="6"/>
        <v>0</v>
      </c>
      <c r="D85" s="13">
        <v>1</v>
      </c>
      <c r="E85" s="17">
        <f t="shared" si="5"/>
        <v>0.04405226184135811</v>
      </c>
      <c r="F85" s="15">
        <v>0</v>
      </c>
      <c r="G85" s="13">
        <v>0</v>
      </c>
      <c r="H85" s="17">
        <f t="shared" si="7"/>
        <v>0</v>
      </c>
      <c r="I85" s="13">
        <v>0</v>
      </c>
      <c r="J85" s="17">
        <f t="shared" si="8"/>
        <v>0</v>
      </c>
      <c r="K85" s="16">
        <v>0</v>
      </c>
    </row>
    <row r="86" spans="1:11" ht="33.75">
      <c r="A86" s="19" t="s">
        <v>139</v>
      </c>
      <c r="B86" s="13">
        <v>106802</v>
      </c>
      <c r="C86" s="17">
        <f t="shared" si="6"/>
        <v>4722.350448438028</v>
      </c>
      <c r="D86" s="13">
        <v>65279</v>
      </c>
      <c r="E86" s="17">
        <f t="shared" si="5"/>
        <v>2875.6876007420165</v>
      </c>
      <c r="F86" s="15">
        <f>C86/E86</f>
        <v>1.6421639288007208</v>
      </c>
      <c r="G86" s="13">
        <v>55645</v>
      </c>
      <c r="H86" s="17">
        <f t="shared" si="7"/>
        <v>19115.555586091283</v>
      </c>
      <c r="I86" s="13">
        <v>40951</v>
      </c>
      <c r="J86" s="17">
        <f t="shared" si="8"/>
        <v>14153.881248552676</v>
      </c>
      <c r="K86" s="15">
        <f>H86/J86</f>
        <v>1.3505522089953927</v>
      </c>
    </row>
    <row r="87" spans="1:11" ht="22.5">
      <c r="A87" s="19" t="s">
        <v>140</v>
      </c>
      <c r="B87" s="13">
        <v>105277</v>
      </c>
      <c r="C87" s="17">
        <f t="shared" si="6"/>
        <v>4654.921145298873</v>
      </c>
      <c r="D87" s="13">
        <v>64953</v>
      </c>
      <c r="E87" s="17">
        <f t="shared" si="5"/>
        <v>2861.3265633817336</v>
      </c>
      <c r="F87" s="15">
        <f>C87/E87</f>
        <v>1.6268402232974528</v>
      </c>
      <c r="G87" s="13">
        <v>55072</v>
      </c>
      <c r="H87" s="17">
        <f t="shared" si="7"/>
        <v>18918.71465966788</v>
      </c>
      <c r="I87" s="13">
        <v>40802</v>
      </c>
      <c r="J87" s="17">
        <f t="shared" si="8"/>
        <v>14102.382425421754</v>
      </c>
      <c r="K87" s="15">
        <f>H87/J87</f>
        <v>1.3415261399778757</v>
      </c>
    </row>
    <row r="88" spans="1:11" ht="15">
      <c r="A88" s="19" t="s">
        <v>70</v>
      </c>
      <c r="B88" s="13">
        <v>1525</v>
      </c>
      <c r="C88" s="17">
        <f t="shared" si="6"/>
        <v>67.42930313915463</v>
      </c>
      <c r="D88" s="13">
        <v>326</v>
      </c>
      <c r="E88" s="17">
        <f t="shared" si="5"/>
        <v>14.361037360282745</v>
      </c>
      <c r="F88" s="15">
        <f>C88/E88</f>
        <v>4.695294737247801</v>
      </c>
      <c r="G88" s="13">
        <v>573</v>
      </c>
      <c r="H88" s="17">
        <f t="shared" si="7"/>
        <v>196.8409264234038</v>
      </c>
      <c r="I88" s="13">
        <v>149</v>
      </c>
      <c r="J88" s="17">
        <f t="shared" si="8"/>
        <v>51.49882313092107</v>
      </c>
      <c r="K88" s="15">
        <f>H88/J88</f>
        <v>3.822241256329138</v>
      </c>
    </row>
    <row r="89" spans="1:11" ht="15">
      <c r="A89" s="19" t="s">
        <v>141</v>
      </c>
      <c r="B89" s="13">
        <v>0</v>
      </c>
      <c r="C89" s="17">
        <f t="shared" si="6"/>
        <v>0</v>
      </c>
      <c r="D89" s="13">
        <v>0</v>
      </c>
      <c r="E89" s="17">
        <f t="shared" si="5"/>
        <v>0</v>
      </c>
      <c r="F89" s="16">
        <v>0</v>
      </c>
      <c r="G89" s="13">
        <v>0</v>
      </c>
      <c r="H89" s="17">
        <f t="shared" si="7"/>
        <v>0</v>
      </c>
      <c r="I89" s="13">
        <v>0</v>
      </c>
      <c r="J89" s="17">
        <f t="shared" si="8"/>
        <v>0</v>
      </c>
      <c r="K89" s="16">
        <v>0</v>
      </c>
    </row>
    <row r="90" spans="1:11" ht="22.5">
      <c r="A90" s="19" t="s">
        <v>142</v>
      </c>
      <c r="B90" s="13">
        <v>3</v>
      </c>
      <c r="C90" s="17">
        <f t="shared" si="6"/>
        <v>0.13264780945407467</v>
      </c>
      <c r="D90" s="13">
        <v>8</v>
      </c>
      <c r="E90" s="17">
        <f t="shared" si="5"/>
        <v>0.3524180947308649</v>
      </c>
      <c r="F90" s="15">
        <f>C90/E90</f>
        <v>0.37639329942855326</v>
      </c>
      <c r="G90" s="13">
        <v>1</v>
      </c>
      <c r="H90" s="17">
        <f t="shared" si="7"/>
        <v>0.34352692220489317</v>
      </c>
      <c r="I90" s="13">
        <v>2</v>
      </c>
      <c r="J90" s="17">
        <f t="shared" si="8"/>
        <v>0.6912593708848466</v>
      </c>
      <c r="K90" s="15">
        <f>-J90/H90</f>
        <v>-2.0122422034583707</v>
      </c>
    </row>
    <row r="91" spans="1:11" ht="15">
      <c r="A91" s="20" t="s">
        <v>71</v>
      </c>
      <c r="B91" s="13">
        <v>44</v>
      </c>
      <c r="C91" s="17">
        <f t="shared" si="6"/>
        <v>1.9455012053264287</v>
      </c>
      <c r="D91" s="13">
        <v>44</v>
      </c>
      <c r="E91" s="17">
        <f t="shared" si="5"/>
        <v>1.9382995210197569</v>
      </c>
      <c r="F91" s="15">
        <f>C91/E91</f>
        <v>1.0037154651428088</v>
      </c>
      <c r="G91" s="13">
        <v>40</v>
      </c>
      <c r="H91" s="17">
        <f t="shared" si="7"/>
        <v>13.741076888195728</v>
      </c>
      <c r="I91" s="13">
        <v>37</v>
      </c>
      <c r="J91" s="17">
        <f t="shared" si="8"/>
        <v>12.78829836136966</v>
      </c>
      <c r="K91" s="15">
        <f>H91/J91</f>
        <v>1.0745039331975692</v>
      </c>
    </row>
    <row r="92" spans="1:11" ht="15">
      <c r="A92" s="20" t="s">
        <v>72</v>
      </c>
      <c r="B92" s="13">
        <v>35</v>
      </c>
      <c r="C92" s="17">
        <f t="shared" si="6"/>
        <v>1.5475577769642046</v>
      </c>
      <c r="D92" s="13">
        <v>43</v>
      </c>
      <c r="E92" s="17">
        <f t="shared" si="5"/>
        <v>1.894247259178399</v>
      </c>
      <c r="F92" s="15">
        <f>-E92/C92</f>
        <v>-1.2240236115088925</v>
      </c>
      <c r="G92" s="13">
        <v>17</v>
      </c>
      <c r="H92" s="17">
        <f t="shared" si="7"/>
        <v>5.839957677483184</v>
      </c>
      <c r="I92" s="13">
        <v>18</v>
      </c>
      <c r="J92" s="17">
        <f t="shared" si="8"/>
        <v>6.2213343379636195</v>
      </c>
      <c r="K92" s="15">
        <f>-J92/H92</f>
        <v>-1.0653046959485493</v>
      </c>
    </row>
    <row r="93" spans="1:11" ht="15">
      <c r="A93" s="20" t="s">
        <v>73</v>
      </c>
      <c r="B93" s="13">
        <v>0</v>
      </c>
      <c r="C93" s="17">
        <f t="shared" si="6"/>
        <v>0</v>
      </c>
      <c r="D93" s="13">
        <v>0</v>
      </c>
      <c r="E93" s="17">
        <f t="shared" si="5"/>
        <v>0</v>
      </c>
      <c r="F93" s="15">
        <v>1</v>
      </c>
      <c r="G93" s="13">
        <v>0</v>
      </c>
      <c r="H93" s="17">
        <f t="shared" si="7"/>
        <v>0</v>
      </c>
      <c r="I93" s="13">
        <v>0</v>
      </c>
      <c r="J93" s="17">
        <f t="shared" si="8"/>
        <v>0</v>
      </c>
      <c r="K93" s="15">
        <v>0</v>
      </c>
    </row>
    <row r="94" spans="1:11" ht="15">
      <c r="A94" s="19" t="s">
        <v>74</v>
      </c>
      <c r="B94" s="13">
        <v>0</v>
      </c>
      <c r="C94" s="17">
        <f t="shared" si="6"/>
        <v>0</v>
      </c>
      <c r="D94" s="13">
        <v>0</v>
      </c>
      <c r="E94" s="17">
        <f t="shared" si="5"/>
        <v>0</v>
      </c>
      <c r="F94" s="15">
        <v>0</v>
      </c>
      <c r="G94" s="13">
        <v>0</v>
      </c>
      <c r="H94" s="17">
        <f t="shared" si="7"/>
        <v>0</v>
      </c>
      <c r="I94" s="13">
        <v>0</v>
      </c>
      <c r="J94" s="17">
        <f t="shared" si="8"/>
        <v>0</v>
      </c>
      <c r="K94" s="16">
        <v>0</v>
      </c>
    </row>
    <row r="95" spans="1:11" ht="15">
      <c r="A95" s="19" t="s">
        <v>75</v>
      </c>
      <c r="B95" s="13">
        <v>0</v>
      </c>
      <c r="C95" s="17">
        <f t="shared" si="6"/>
        <v>0</v>
      </c>
      <c r="D95" s="13">
        <v>0</v>
      </c>
      <c r="E95" s="17">
        <f t="shared" si="5"/>
        <v>0</v>
      </c>
      <c r="F95" s="15">
        <v>0</v>
      </c>
      <c r="G95" s="13">
        <v>0</v>
      </c>
      <c r="H95" s="17">
        <f t="shared" si="7"/>
        <v>0</v>
      </c>
      <c r="I95" s="13">
        <v>0</v>
      </c>
      <c r="J95" s="17">
        <f t="shared" si="8"/>
        <v>0</v>
      </c>
      <c r="K95" s="16">
        <v>0</v>
      </c>
    </row>
    <row r="96" spans="1:11" ht="22.5">
      <c r="A96" s="19" t="s">
        <v>143</v>
      </c>
      <c r="B96" s="13">
        <v>0</v>
      </c>
      <c r="C96" s="17">
        <f t="shared" si="6"/>
        <v>0</v>
      </c>
      <c r="D96" s="13">
        <v>0</v>
      </c>
      <c r="E96" s="17">
        <f t="shared" si="5"/>
        <v>0</v>
      </c>
      <c r="F96" s="16">
        <v>0</v>
      </c>
      <c r="G96" s="13">
        <v>0</v>
      </c>
      <c r="H96" s="17">
        <f t="shared" si="7"/>
        <v>0</v>
      </c>
      <c r="I96" s="13">
        <v>0</v>
      </c>
      <c r="J96" s="17">
        <f t="shared" si="8"/>
        <v>0</v>
      </c>
      <c r="K96" s="16">
        <v>0</v>
      </c>
    </row>
    <row r="97" spans="1:11" ht="15">
      <c r="A97" s="19" t="s">
        <v>144</v>
      </c>
      <c r="B97" s="13">
        <v>0</v>
      </c>
      <c r="C97" s="17">
        <f t="shared" si="6"/>
        <v>0</v>
      </c>
      <c r="D97" s="13">
        <v>0</v>
      </c>
      <c r="E97" s="17">
        <f t="shared" si="5"/>
        <v>0</v>
      </c>
      <c r="F97" s="15">
        <v>0</v>
      </c>
      <c r="G97" s="13">
        <v>0</v>
      </c>
      <c r="H97" s="17">
        <f t="shared" si="7"/>
        <v>0</v>
      </c>
      <c r="I97" s="13">
        <v>0</v>
      </c>
      <c r="J97" s="17">
        <f t="shared" si="8"/>
        <v>0</v>
      </c>
      <c r="K97" s="15">
        <v>0</v>
      </c>
    </row>
    <row r="98" spans="1:11" ht="15">
      <c r="A98" s="19" t="s">
        <v>76</v>
      </c>
      <c r="B98" s="13">
        <v>121</v>
      </c>
      <c r="C98" s="17">
        <f t="shared" si="6"/>
        <v>5.350128314647678</v>
      </c>
      <c r="D98" s="13">
        <v>49</v>
      </c>
      <c r="E98" s="17">
        <f t="shared" si="5"/>
        <v>2.1585608302265475</v>
      </c>
      <c r="F98" s="15">
        <f>C98/E98</f>
        <v>2.4785626792302007</v>
      </c>
      <c r="G98" s="13">
        <v>105</v>
      </c>
      <c r="H98" s="17">
        <f t="shared" si="7"/>
        <v>36.07032683151379</v>
      </c>
      <c r="I98" s="13">
        <v>44</v>
      </c>
      <c r="J98" s="17">
        <f t="shared" si="8"/>
        <v>15.207706159466625</v>
      </c>
      <c r="K98" s="15">
        <f>H98/J98</f>
        <v>2.371845329813952</v>
      </c>
    </row>
    <row r="99" spans="1:11" ht="15">
      <c r="A99" s="19" t="s">
        <v>77</v>
      </c>
      <c r="B99" s="13">
        <v>0</v>
      </c>
      <c r="C99" s="17">
        <f t="shared" si="6"/>
        <v>0</v>
      </c>
      <c r="D99" s="13">
        <v>0</v>
      </c>
      <c r="E99" s="17">
        <f t="shared" si="5"/>
        <v>0</v>
      </c>
      <c r="F99" s="16">
        <v>0</v>
      </c>
      <c r="G99" s="13">
        <v>0</v>
      </c>
      <c r="H99" s="17">
        <f t="shared" si="7"/>
        <v>0</v>
      </c>
      <c r="I99" s="13">
        <v>0</v>
      </c>
      <c r="J99" s="17">
        <f t="shared" si="8"/>
        <v>0</v>
      </c>
      <c r="K99" s="16">
        <v>0</v>
      </c>
    </row>
    <row r="100" spans="1:11" ht="15">
      <c r="A100" s="19" t="s">
        <v>78</v>
      </c>
      <c r="B100" s="13">
        <v>0</v>
      </c>
      <c r="C100" s="17">
        <f t="shared" si="6"/>
        <v>0</v>
      </c>
      <c r="D100" s="13">
        <v>0</v>
      </c>
      <c r="E100" s="17">
        <f t="shared" si="5"/>
        <v>0</v>
      </c>
      <c r="F100" s="15">
        <v>0</v>
      </c>
      <c r="G100" s="13">
        <v>0</v>
      </c>
      <c r="H100" s="17">
        <f t="shared" si="7"/>
        <v>0</v>
      </c>
      <c r="I100" s="13">
        <v>0</v>
      </c>
      <c r="J100" s="17">
        <f t="shared" si="8"/>
        <v>0</v>
      </c>
      <c r="K100" s="16">
        <v>0</v>
      </c>
    </row>
    <row r="101" spans="1:11" ht="15">
      <c r="A101" s="19" t="s">
        <v>79</v>
      </c>
      <c r="B101" s="13">
        <v>0</v>
      </c>
      <c r="C101" s="17">
        <f t="shared" si="6"/>
        <v>0</v>
      </c>
      <c r="D101" s="13">
        <v>0</v>
      </c>
      <c r="E101" s="17">
        <f t="shared" si="5"/>
        <v>0</v>
      </c>
      <c r="F101" s="16">
        <v>0</v>
      </c>
      <c r="G101" s="13">
        <v>0</v>
      </c>
      <c r="H101" s="17">
        <f t="shared" si="7"/>
        <v>0</v>
      </c>
      <c r="I101" s="13">
        <v>0</v>
      </c>
      <c r="J101" s="17">
        <f t="shared" si="8"/>
        <v>0</v>
      </c>
      <c r="K101" s="16">
        <v>0</v>
      </c>
    </row>
    <row r="102" spans="1:11" ht="22.5">
      <c r="A102" s="19" t="s">
        <v>145</v>
      </c>
      <c r="B102" s="13">
        <v>0</v>
      </c>
      <c r="C102" s="17">
        <f t="shared" si="6"/>
        <v>0</v>
      </c>
      <c r="D102" s="13">
        <v>0</v>
      </c>
      <c r="E102" s="17">
        <f aca="true" t="shared" si="9" ref="E102:E115">D102*100000/2270031</f>
        <v>0</v>
      </c>
      <c r="F102" s="16">
        <v>0</v>
      </c>
      <c r="G102" s="13">
        <v>0</v>
      </c>
      <c r="H102" s="17">
        <f t="shared" si="7"/>
        <v>0</v>
      </c>
      <c r="I102" s="13">
        <v>0</v>
      </c>
      <c r="J102" s="17">
        <f t="shared" si="8"/>
        <v>0</v>
      </c>
      <c r="K102" s="16">
        <v>0</v>
      </c>
    </row>
    <row r="103" spans="1:11" ht="15">
      <c r="A103" s="19" t="s">
        <v>80</v>
      </c>
      <c r="B103" s="13">
        <v>7</v>
      </c>
      <c r="C103" s="17">
        <f t="shared" si="6"/>
        <v>0.3095115553928409</v>
      </c>
      <c r="D103" s="13">
        <v>20</v>
      </c>
      <c r="E103" s="17">
        <f t="shared" si="9"/>
        <v>0.8810452368271623</v>
      </c>
      <c r="F103" s="15">
        <v>0</v>
      </c>
      <c r="G103" s="13">
        <v>6</v>
      </c>
      <c r="H103" s="17">
        <f t="shared" si="7"/>
        <v>2.061161533229359</v>
      </c>
      <c r="I103" s="13">
        <v>16</v>
      </c>
      <c r="J103" s="17">
        <f t="shared" si="8"/>
        <v>5.5300749670787726</v>
      </c>
      <c r="K103" s="15">
        <f>-J103/H103</f>
        <v>-2.6829896046111608</v>
      </c>
    </row>
    <row r="104" spans="1:11" ht="15">
      <c r="A104" s="19" t="s">
        <v>81</v>
      </c>
      <c r="B104" s="13">
        <v>0</v>
      </c>
      <c r="C104" s="17">
        <f t="shared" si="6"/>
        <v>0</v>
      </c>
      <c r="D104" s="13">
        <v>0</v>
      </c>
      <c r="E104" s="17">
        <f t="shared" si="9"/>
        <v>0</v>
      </c>
      <c r="F104" s="16">
        <v>0</v>
      </c>
      <c r="G104" s="13">
        <v>0</v>
      </c>
      <c r="H104" s="17">
        <f t="shared" si="7"/>
        <v>0</v>
      </c>
      <c r="I104" s="13">
        <v>0</v>
      </c>
      <c r="J104" s="17">
        <f t="shared" si="8"/>
        <v>0</v>
      </c>
      <c r="K104" s="16">
        <v>0</v>
      </c>
    </row>
    <row r="105" spans="1:11" ht="15">
      <c r="A105" s="19" t="s">
        <v>82</v>
      </c>
      <c r="B105" s="13">
        <v>236</v>
      </c>
      <c r="C105" s="17">
        <f t="shared" si="6"/>
        <v>10.434961010387207</v>
      </c>
      <c r="D105" s="13">
        <v>244</v>
      </c>
      <c r="E105" s="17">
        <f t="shared" si="9"/>
        <v>10.74875188929138</v>
      </c>
      <c r="F105" s="15">
        <f>C105/E105</f>
        <v>0.9708067613676344</v>
      </c>
      <c r="G105" s="13">
        <v>224</v>
      </c>
      <c r="H105" s="17">
        <f t="shared" si="7"/>
        <v>76.95003057389607</v>
      </c>
      <c r="I105" s="13">
        <v>230</v>
      </c>
      <c r="J105" s="17">
        <f t="shared" si="8"/>
        <v>79.49482765175735</v>
      </c>
      <c r="K105" s="15">
        <f>-J105/H105</f>
        <v>-1.0330707740969314</v>
      </c>
    </row>
    <row r="106" spans="1:11" ht="15">
      <c r="A106" s="19" t="s">
        <v>83</v>
      </c>
      <c r="B106" s="13">
        <v>0</v>
      </c>
      <c r="C106" s="17">
        <f t="shared" si="6"/>
        <v>0</v>
      </c>
      <c r="D106" s="13">
        <v>0</v>
      </c>
      <c r="E106" s="17">
        <f t="shared" si="9"/>
        <v>0</v>
      </c>
      <c r="F106" s="16">
        <v>0</v>
      </c>
      <c r="G106" s="13">
        <v>0</v>
      </c>
      <c r="H106" s="17">
        <f t="shared" si="7"/>
        <v>0</v>
      </c>
      <c r="I106" s="13">
        <v>0</v>
      </c>
      <c r="J106" s="17">
        <f t="shared" si="8"/>
        <v>0</v>
      </c>
      <c r="K106" s="16">
        <v>0</v>
      </c>
    </row>
    <row r="107" spans="1:11" ht="15">
      <c r="A107" s="19" t="s">
        <v>84</v>
      </c>
      <c r="B107" s="13">
        <v>1</v>
      </c>
      <c r="C107" s="17">
        <f t="shared" si="6"/>
        <v>0.044215936484691555</v>
      </c>
      <c r="D107" s="13">
        <v>0</v>
      </c>
      <c r="E107" s="17">
        <f t="shared" si="9"/>
        <v>0</v>
      </c>
      <c r="F107" s="15">
        <v>0</v>
      </c>
      <c r="G107" s="13">
        <v>1</v>
      </c>
      <c r="H107" s="17">
        <f t="shared" si="7"/>
        <v>0.34352692220489317</v>
      </c>
      <c r="I107" s="13">
        <v>0</v>
      </c>
      <c r="J107" s="17">
        <f t="shared" si="8"/>
        <v>0</v>
      </c>
      <c r="K107" s="15">
        <v>1</v>
      </c>
    </row>
    <row r="108" spans="1:11" ht="15">
      <c r="A108" s="19" t="s">
        <v>85</v>
      </c>
      <c r="B108" s="13">
        <v>1</v>
      </c>
      <c r="C108" s="17">
        <f t="shared" si="6"/>
        <v>0.044215936484691555</v>
      </c>
      <c r="D108" s="13">
        <v>1</v>
      </c>
      <c r="E108" s="17">
        <f t="shared" si="9"/>
        <v>0.04405226184135811</v>
      </c>
      <c r="F108" s="15">
        <f>C108/E108</f>
        <v>1.0037154651428086</v>
      </c>
      <c r="G108" s="13">
        <v>0</v>
      </c>
      <c r="H108" s="17">
        <f t="shared" si="7"/>
        <v>0</v>
      </c>
      <c r="I108" s="13">
        <v>0</v>
      </c>
      <c r="J108" s="17">
        <f t="shared" si="8"/>
        <v>0</v>
      </c>
      <c r="K108" s="16">
        <v>0</v>
      </c>
    </row>
    <row r="109" spans="1:11" ht="15">
      <c r="A109" s="19" t="s">
        <v>86</v>
      </c>
      <c r="B109" s="13">
        <v>0</v>
      </c>
      <c r="C109" s="17">
        <f t="shared" si="6"/>
        <v>0</v>
      </c>
      <c r="D109" s="13">
        <v>0</v>
      </c>
      <c r="E109" s="17">
        <f t="shared" si="9"/>
        <v>0</v>
      </c>
      <c r="F109" s="15">
        <v>0</v>
      </c>
      <c r="G109" s="13">
        <v>0</v>
      </c>
      <c r="H109" s="17">
        <f t="shared" si="7"/>
        <v>0</v>
      </c>
      <c r="I109" s="13">
        <v>0</v>
      </c>
      <c r="J109" s="17">
        <f t="shared" si="8"/>
        <v>0</v>
      </c>
      <c r="K109" s="16">
        <v>0</v>
      </c>
    </row>
    <row r="110" spans="1:11" ht="15">
      <c r="A110" s="19" t="s">
        <v>87</v>
      </c>
      <c r="B110" s="13">
        <v>0</v>
      </c>
      <c r="C110" s="17">
        <f t="shared" si="6"/>
        <v>0</v>
      </c>
      <c r="D110" s="13">
        <v>0</v>
      </c>
      <c r="E110" s="17">
        <f t="shared" si="9"/>
        <v>0</v>
      </c>
      <c r="F110" s="15">
        <v>0</v>
      </c>
      <c r="G110" s="13">
        <v>0</v>
      </c>
      <c r="H110" s="17">
        <f t="shared" si="7"/>
        <v>0</v>
      </c>
      <c r="I110" s="13">
        <v>0</v>
      </c>
      <c r="J110" s="17">
        <f t="shared" si="8"/>
        <v>0</v>
      </c>
      <c r="K110" s="15">
        <v>0</v>
      </c>
    </row>
    <row r="111" spans="1:11" ht="15">
      <c r="A111" s="19" t="s">
        <v>88</v>
      </c>
      <c r="B111" s="13">
        <v>0</v>
      </c>
      <c r="C111" s="17">
        <f t="shared" si="6"/>
        <v>0</v>
      </c>
      <c r="D111" s="13">
        <v>0</v>
      </c>
      <c r="E111" s="17">
        <f t="shared" si="9"/>
        <v>0</v>
      </c>
      <c r="F111" s="15">
        <v>0</v>
      </c>
      <c r="G111" s="13">
        <v>0</v>
      </c>
      <c r="H111" s="17">
        <f t="shared" si="7"/>
        <v>0</v>
      </c>
      <c r="I111" s="13">
        <v>0</v>
      </c>
      <c r="J111" s="17">
        <f t="shared" si="8"/>
        <v>0</v>
      </c>
      <c r="K111" s="16">
        <v>0</v>
      </c>
    </row>
    <row r="112" spans="1:11" ht="15">
      <c r="A112" s="19" t="s">
        <v>89</v>
      </c>
      <c r="B112" s="13">
        <v>1</v>
      </c>
      <c r="C112" s="17">
        <f t="shared" si="6"/>
        <v>0.044215936484691555</v>
      </c>
      <c r="D112" s="13">
        <v>0</v>
      </c>
      <c r="E112" s="17">
        <f t="shared" si="9"/>
        <v>0</v>
      </c>
      <c r="F112" s="16">
        <v>1</v>
      </c>
      <c r="G112" s="13">
        <v>0</v>
      </c>
      <c r="H112" s="17">
        <f t="shared" si="7"/>
        <v>0</v>
      </c>
      <c r="I112" s="13">
        <v>0</v>
      </c>
      <c r="J112" s="17">
        <f t="shared" si="8"/>
        <v>0</v>
      </c>
      <c r="K112" s="16">
        <v>0</v>
      </c>
    </row>
    <row r="113" spans="1:11" ht="15">
      <c r="A113" s="19" t="s">
        <v>90</v>
      </c>
      <c r="B113" s="13">
        <v>4</v>
      </c>
      <c r="C113" s="17">
        <f t="shared" si="6"/>
        <v>0.17686374593876622</v>
      </c>
      <c r="D113" s="13">
        <v>0</v>
      </c>
      <c r="E113" s="17">
        <f t="shared" si="9"/>
        <v>0</v>
      </c>
      <c r="F113" s="15">
        <v>1</v>
      </c>
      <c r="G113" s="13">
        <v>1</v>
      </c>
      <c r="H113" s="17">
        <f t="shared" si="7"/>
        <v>0.34352692220489317</v>
      </c>
      <c r="I113" s="13">
        <v>0</v>
      </c>
      <c r="J113" s="17">
        <f t="shared" si="8"/>
        <v>0</v>
      </c>
      <c r="K113" s="15">
        <v>1</v>
      </c>
    </row>
    <row r="114" spans="1:11" ht="15">
      <c r="A114" s="19" t="s">
        <v>91</v>
      </c>
      <c r="B114" s="13">
        <v>0</v>
      </c>
      <c r="C114" s="17">
        <f t="shared" si="6"/>
        <v>0</v>
      </c>
      <c r="D114" s="13">
        <v>0</v>
      </c>
      <c r="E114" s="17">
        <f t="shared" si="9"/>
        <v>0</v>
      </c>
      <c r="F114" s="16">
        <v>0</v>
      </c>
      <c r="G114" s="13">
        <v>0</v>
      </c>
      <c r="H114" s="17">
        <f t="shared" si="7"/>
        <v>0</v>
      </c>
      <c r="I114" s="13">
        <v>0</v>
      </c>
      <c r="J114" s="17">
        <f t="shared" si="8"/>
        <v>0</v>
      </c>
      <c r="K114" s="16">
        <v>0</v>
      </c>
    </row>
    <row r="115" spans="1:11" ht="15">
      <c r="A115" s="19" t="s">
        <v>146</v>
      </c>
      <c r="B115" s="13">
        <v>0</v>
      </c>
      <c r="C115" s="17">
        <f t="shared" si="6"/>
        <v>0</v>
      </c>
      <c r="D115" s="13">
        <v>1</v>
      </c>
      <c r="E115" s="17">
        <f t="shared" si="9"/>
        <v>0.04405226184135811</v>
      </c>
      <c r="F115" s="15">
        <v>0</v>
      </c>
      <c r="G115" s="13">
        <v>0</v>
      </c>
      <c r="H115" s="17">
        <f t="shared" si="7"/>
        <v>0</v>
      </c>
      <c r="I115" s="13">
        <v>0</v>
      </c>
      <c r="J115" s="17">
        <f t="shared" si="8"/>
        <v>0</v>
      </c>
      <c r="K115" s="16">
        <v>0</v>
      </c>
    </row>
    <row r="116" spans="3:8" ht="15">
      <c r="C116" s="18"/>
      <c r="E116" s="14"/>
      <c r="H116" s="18"/>
    </row>
    <row r="117" spans="3:8" ht="15">
      <c r="C117" s="18"/>
      <c r="H117" s="18"/>
    </row>
    <row r="118" ht="15">
      <c r="H118" s="18"/>
    </row>
  </sheetData>
  <sheetProtection/>
  <mergeCells count="10">
    <mergeCell ref="A2:A4"/>
    <mergeCell ref="A1:K1"/>
    <mergeCell ref="G2:J2"/>
    <mergeCell ref="K2:K4"/>
    <mergeCell ref="G3:H3"/>
    <mergeCell ref="I3:J3"/>
    <mergeCell ref="F2:F4"/>
    <mergeCell ref="B3:C3"/>
    <mergeCell ref="D3:E3"/>
    <mergeCell ref="B2:E2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2011-03-14T08:26:25Z</cp:lastPrinted>
  <dcterms:created xsi:type="dcterms:W3CDTF">2010-12-01T10:49:57Z</dcterms:created>
  <dcterms:modified xsi:type="dcterms:W3CDTF">2011-03-15T07:38:20Z</dcterms:modified>
  <cp:category/>
  <cp:version/>
  <cp:contentType/>
  <cp:contentStatus/>
</cp:coreProperties>
</file>