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<sst xmlns="http://schemas.openxmlformats.org/spreadsheetml/2006/main" count="135" uniqueCount="128">
  <si>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</si>
  <si>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</si>
  <si>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</si>
  <si>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</si>
  <si>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</si>
  <si>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</si>
  <si>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</si>
  <si>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</si>
  <si>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</si>
  <si>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</si>
  <si>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</si>
  <si>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</si>
  <si>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</si>
  <si>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</si>
  <si>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</si>
  <si>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</si>
  <si>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</si>
  <si>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</si>
  <si>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</si>
  <si>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</si>
  <si>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</si>
  <si>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</si>
  <si>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</si>
  <si>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</si>
  <si>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</si>
  <si>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</si>
  <si>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</si>
  <si>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</si>
  <si>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</si>
  <si>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</si>
  <si>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</si>
  <si>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</si>
  <si>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</si>
  <si>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</si>
  <si>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</si>
  <si>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</si>
  <si>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</si>
  <si>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</si>
  <si>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</si>
  <si>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</si>
  <si>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</si>
  <si>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</si>
  <si>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</si>
  <si>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</si>
  <si>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</si>
  <si>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</si>
  <si>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</si>
  <si>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</si>
  <si>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</si>
  <si>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</si>
  <si>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</si>
  <si>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</si>
  <si>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</si>
  <si>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</si>
  <si>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</si>
  <si>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</si>
  <si>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</si>
  <si>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</si>
  <si>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</si>
  <si>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</si>
  <si>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</si>
  <si>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</si>
  <si>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</si>
  <si>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</si>
  <si>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</si>
  <si>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</si>
  <si>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</si>
  <si>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</si>
  <si>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</si>
  <si>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</si>
  <si>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</si>
  <si>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</si>
  <si>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</si>
  <si>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</si>
  <si>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</si>
  <si>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</si>
  <si>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</si>
  <si>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</si>
  <si>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</si>
  <si>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</si>
  <si>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</si>
  <si>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</si>
  <si>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</si>
  <si>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</si>
  <si>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</si>
  <si>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</si>
  <si>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</si>
  <si>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</si>
  <si>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</si>
  <si>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</si>
  <si>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</si>
  <si>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</si>
  <si>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</si>
  <si>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</si>
  <si>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</si>
  <si>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</si>
  <si>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</si>
  <si>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</si>
  <si>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</si>
  <si>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</si>
  <si>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</si>
  <si>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</si>
  <si>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</si>
  <si>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</si>
  <si>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</si>
  <si>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</si>
  <si>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</si>
  <si>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</si>
  <si>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</si>
  <si>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</si>
  <si>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</si>
  <si>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</si>
  <si>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</si>
  <si>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</si>
  <si>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</si>
  <si>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</si>
  <si>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</si>
  <si>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</si>
  <si>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</si>
  <si>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</si>
  <si>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</si>
  <si>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</si>
  <si>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</si>
  <si>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 - сентябрь 2017г.</t>
  </si>
  <si>
    <t>1-9   2017</t>
  </si>
  <si>
    <t>1 -9 2016</t>
  </si>
  <si>
    <t>1 -9  2017</t>
  </si>
  <si>
    <t>1 -9 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</si>
</sst>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29" t="s">
        <v>123</v>
      </c>
      <c r="B1" s="29"/>
      <c r="C1" s="29"/>
      <c r="D1" s="29"/>
      <c r="E1" s="29"/>
      <c r="F1" s="29"/>
      <c r="G1" s="20"/>
      <c r="H1" s="20"/>
      <c r="I1" s="20"/>
      <c r="J1" s="20"/>
      <c r="K1" s="20"/>
    </row>
    <row r="2" spans="1:11" ht="15" customHeight="1">
      <c r="A2" s="27"/>
      <c r="B2" s="27" t="s">
        <v>1</v>
      </c>
      <c r="C2" s="27"/>
      <c r="D2" s="27"/>
      <c r="E2" s="27"/>
      <c r="F2" s="24" t="s">
        <v>115</v>
      </c>
      <c r="G2" s="27" t="s">
        <v>2</v>
      </c>
      <c r="H2" s="27"/>
      <c r="I2" s="27"/>
      <c r="J2" s="27"/>
      <c r="K2" s="24" t="s">
        <v>115</v>
      </c>
    </row>
    <row r="3" spans="1:11" ht="15">
      <c r="A3" s="27"/>
      <c r="B3" s="28" t="s">
        <v>124</v>
      </c>
      <c r="C3" s="27"/>
      <c r="D3" s="28" t="s">
        <v>125</v>
      </c>
      <c r="E3" s="27"/>
      <c r="F3" s="25"/>
      <c r="G3" s="28" t="s">
        <v>126</v>
      </c>
      <c r="H3" s="27"/>
      <c r="I3" s="28" t="s">
        <v>127</v>
      </c>
      <c r="J3" s="27"/>
      <c r="K3" s="25"/>
    </row>
    <row r="4" spans="1:11" ht="15">
      <c r="A4" s="27"/>
      <c r="B4" s="14" t="s">
        <v>53</v>
      </c>
      <c r="C4" s="14" t="s">
        <v>54</v>
      </c>
      <c r="D4" s="14" t="s">
        <v>53</v>
      </c>
      <c r="E4" s="14" t="s">
        <v>54</v>
      </c>
      <c r="F4" s="26"/>
      <c r="G4" s="14" t="s">
        <v>53</v>
      </c>
      <c r="H4" s="14" t="s">
        <v>54</v>
      </c>
      <c r="I4" s="14" t="s">
        <v>53</v>
      </c>
      <c r="J4" s="14" t="s">
        <v>54</v>
      </c>
      <c r="K4" s="26"/>
    </row>
    <row r="5" spans="1:11" ht="15">
      <c r="A5" s="15" t="s">
        <v>0</v>
      </c>
      <c r="B5" s="14">
        <v>321261</v>
      </c>
      <c r="C5" s="16">
        <f>B5*100000/2333477</f>
        <v>13767.480887962469</v>
      </c>
      <c r="D5" s="14">
        <v>267877</v>
      </c>
      <c r="E5" s="16">
        <f>D5*100000/2331147</f>
        <v>11491.210121026259</v>
      </c>
      <c r="F5" s="17">
        <f aca="true" t="shared" si="0" ref="F5:F18">(C5*100/E5)-100</f>
        <v>19.80879944725021</v>
      </c>
      <c r="G5" s="14">
        <v>204145</v>
      </c>
      <c r="H5" s="16">
        <f>G5*100000/332940</f>
        <v>61315.852706193305</v>
      </c>
      <c r="I5" s="14">
        <v>160795</v>
      </c>
      <c r="J5" s="16">
        <f>I5*100000/325190</f>
        <v>49446.47744395584</v>
      </c>
      <c r="K5" s="17">
        <f aca="true" t="shared" si="1" ref="K5:K16">(H5*100/J5)-100</f>
        <v>24.004491069541984</v>
      </c>
    </row>
    <row r="6" spans="1:11" ht="15">
      <c r="A6" s="15" t="s">
        <v>122</v>
      </c>
      <c r="B6" s="14">
        <v>3</v>
      </c>
      <c r="C6" s="16">
        <f>B6*100000/2333477</f>
        <v>0.12856351273228747</v>
      </c>
      <c r="D6" s="14">
        <v>0</v>
      </c>
      <c r="E6" s="16">
        <f>D6*100000/2331147</f>
        <v>0</v>
      </c>
      <c r="F6" s="17">
        <v>100</v>
      </c>
      <c r="G6" s="14">
        <v>0</v>
      </c>
      <c r="H6" s="16">
        <f>G6*100000/332940</f>
        <v>0</v>
      </c>
      <c r="I6" s="14">
        <v>0</v>
      </c>
      <c r="J6" s="16">
        <f>I6*100000/325190</f>
        <v>0</v>
      </c>
      <c r="K6" s="17">
        <v>0</v>
      </c>
    </row>
    <row r="7" spans="1:11" ht="22.5">
      <c r="A7" s="18" t="s">
        <v>56</v>
      </c>
      <c r="B7" s="14">
        <v>6384</v>
      </c>
      <c r="C7" s="16">
        <f aca="true" t="shared" si="2" ref="C7:C70">B7*100000/2333477</f>
        <v>273.58315509430776</v>
      </c>
      <c r="D7" s="14">
        <v>6434</v>
      </c>
      <c r="E7" s="16">
        <f aca="true" t="shared" si="3" ref="E7:E70">D7*100000/2331147</f>
        <v>276.0014705207351</v>
      </c>
      <c r="F7" s="17">
        <f t="shared" si="0"/>
        <v>-0.8761965731068955</v>
      </c>
      <c r="G7" s="14">
        <v>4839</v>
      </c>
      <c r="H7" s="16">
        <f aca="true" t="shared" si="4" ref="H7:H70">G7*100000/332940</f>
        <v>1453.4150297350875</v>
      </c>
      <c r="I7" s="14">
        <v>4691</v>
      </c>
      <c r="J7" s="16">
        <f aca="true" t="shared" si="5" ref="J7:J70">I7*100000/325190</f>
        <v>1442.541283557305</v>
      </c>
      <c r="K7" s="17">
        <f t="shared" si="1"/>
        <v>0.753790986901123</v>
      </c>
    </row>
    <row r="8" spans="1:11" ht="15">
      <c r="A8" s="15" t="s">
        <v>3</v>
      </c>
      <c r="B8" s="14">
        <v>347</v>
      </c>
      <c r="C8" s="16">
        <f t="shared" si="2"/>
        <v>14.870512972701253</v>
      </c>
      <c r="D8" s="14">
        <v>438</v>
      </c>
      <c r="E8" s="16">
        <f t="shared" si="3"/>
        <v>18.789033896189302</v>
      </c>
      <c r="F8" s="17">
        <f t="shared" si="0"/>
        <v>-20.855361404626464</v>
      </c>
      <c r="G8" s="14">
        <v>126</v>
      </c>
      <c r="H8" s="16">
        <f t="shared" si="4"/>
        <v>37.84465669489998</v>
      </c>
      <c r="I8" s="14">
        <v>154</v>
      </c>
      <c r="J8" s="16">
        <f t="shared" si="5"/>
        <v>47.35692979488914</v>
      </c>
      <c r="K8" s="17">
        <f t="shared" si="1"/>
        <v>-20.08633824276282</v>
      </c>
    </row>
    <row r="9" spans="1:11" ht="15">
      <c r="A9" s="15" t="s">
        <v>4</v>
      </c>
      <c r="B9" s="14">
        <v>60</v>
      </c>
      <c r="C9" s="16">
        <f t="shared" si="2"/>
        <v>2.5712702546457495</v>
      </c>
      <c r="D9" s="14">
        <v>42</v>
      </c>
      <c r="E9" s="16">
        <f t="shared" si="3"/>
        <v>1.8016881818263712</v>
      </c>
      <c r="F9" s="17">
        <f t="shared" si="0"/>
        <v>42.71449857873037</v>
      </c>
      <c r="G9" s="14">
        <v>30</v>
      </c>
      <c r="H9" s="16">
        <f t="shared" si="4"/>
        <v>9.010632546404757</v>
      </c>
      <c r="I9" s="14">
        <v>26</v>
      </c>
      <c r="J9" s="16">
        <f t="shared" si="5"/>
        <v>7.995325809526738</v>
      </c>
      <c r="K9" s="17">
        <f t="shared" si="1"/>
        <v>12.698753760206273</v>
      </c>
    </row>
    <row r="10" spans="1:11" ht="15">
      <c r="A10" s="15" t="s">
        <v>5</v>
      </c>
      <c r="B10" s="14">
        <v>28</v>
      </c>
      <c r="C10" s="16">
        <f t="shared" si="2"/>
        <v>1.1999261188346833</v>
      </c>
      <c r="D10" s="14">
        <v>30</v>
      </c>
      <c r="E10" s="16">
        <f t="shared" si="3"/>
        <v>1.2869201298759796</v>
      </c>
      <c r="F10" s="17">
        <f t="shared" si="0"/>
        <v>-6.75986092856283</v>
      </c>
      <c r="G10" s="14">
        <v>9</v>
      </c>
      <c r="H10" s="16">
        <f t="shared" si="4"/>
        <v>2.703189763921427</v>
      </c>
      <c r="I10" s="14">
        <v>14</v>
      </c>
      <c r="J10" s="16">
        <f t="shared" si="5"/>
        <v>4.305175435899013</v>
      </c>
      <c r="K10" s="17">
        <f t="shared" si="1"/>
        <v>-37.21069433359937</v>
      </c>
    </row>
    <row r="11" spans="1:11" ht="15">
      <c r="A11" s="15" t="s">
        <v>6</v>
      </c>
      <c r="B11" s="14">
        <v>236</v>
      </c>
      <c r="C11" s="16">
        <f t="shared" si="2"/>
        <v>10.113663001606616</v>
      </c>
      <c r="D11" s="14">
        <v>329</v>
      </c>
      <c r="E11" s="16">
        <f t="shared" si="3"/>
        <v>14.113224090973242</v>
      </c>
      <c r="F11" s="17">
        <f t="shared" si="0"/>
        <v>-28.339102841318365</v>
      </c>
      <c r="G11" s="14">
        <v>81</v>
      </c>
      <c r="H11" s="16">
        <f t="shared" si="4"/>
        <v>24.328707875292846</v>
      </c>
      <c r="I11" s="14">
        <v>92</v>
      </c>
      <c r="J11" s="16">
        <f t="shared" si="5"/>
        <v>28.291152864479226</v>
      </c>
      <c r="K11" s="17">
        <f t="shared" si="1"/>
        <v>-14.005950935146956</v>
      </c>
    </row>
    <row r="12" spans="1:11" ht="15">
      <c r="A12" s="15" t="s">
        <v>57</v>
      </c>
      <c r="B12" s="14">
        <v>23</v>
      </c>
      <c r="C12" s="16">
        <f t="shared" si="2"/>
        <v>0.985653597614204</v>
      </c>
      <c r="D12" s="14">
        <v>37</v>
      </c>
      <c r="E12" s="16">
        <f t="shared" si="3"/>
        <v>1.587201493513708</v>
      </c>
      <c r="F12" s="17">
        <f t="shared" si="0"/>
        <v>-37.89990737520111</v>
      </c>
      <c r="G12" s="14">
        <v>6</v>
      </c>
      <c r="H12" s="16">
        <f t="shared" si="4"/>
        <v>1.8021265092809515</v>
      </c>
      <c r="I12" s="14">
        <v>22</v>
      </c>
      <c r="J12" s="16">
        <f t="shared" si="5"/>
        <v>6.7652756849841635</v>
      </c>
      <c r="K12" s="17">
        <f t="shared" si="1"/>
        <v>-73.36211274758762</v>
      </c>
    </row>
    <row r="13" spans="1:11" ht="15">
      <c r="A13" s="15" t="s">
        <v>7</v>
      </c>
      <c r="B13" s="14">
        <v>11</v>
      </c>
      <c r="C13" s="16">
        <f t="shared" si="2"/>
        <v>0.4713995466850541</v>
      </c>
      <c r="D13" s="14">
        <v>22</v>
      </c>
      <c r="E13" s="16">
        <f t="shared" si="3"/>
        <v>0.9437414285757183</v>
      </c>
      <c r="F13" s="17">
        <f t="shared" si="0"/>
        <v>-50.04992549744437</v>
      </c>
      <c r="G13" s="14">
        <v>5</v>
      </c>
      <c r="H13" s="16">
        <f t="shared" si="4"/>
        <v>1.5017720910674597</v>
      </c>
      <c r="I13" s="14">
        <v>11</v>
      </c>
      <c r="J13" s="16">
        <f t="shared" si="5"/>
        <v>3.3826378424920818</v>
      </c>
      <c r="K13" s="17">
        <f t="shared" si="1"/>
        <v>-55.603521245979344</v>
      </c>
    </row>
    <row r="14" spans="1:11" ht="33.75">
      <c r="A14" s="18" t="s">
        <v>58</v>
      </c>
      <c r="B14" s="14">
        <v>10</v>
      </c>
      <c r="C14" s="16">
        <f t="shared" si="2"/>
        <v>0.42854504244095826</v>
      </c>
      <c r="D14" s="14">
        <v>16</v>
      </c>
      <c r="E14" s="16">
        <f t="shared" si="3"/>
        <v>0.6863574026005224</v>
      </c>
      <c r="F14" s="17">
        <f t="shared" si="0"/>
        <v>-37.56240687180546</v>
      </c>
      <c r="G14" s="14">
        <v>5</v>
      </c>
      <c r="H14" s="16">
        <f t="shared" si="4"/>
        <v>1.5017720910674597</v>
      </c>
      <c r="I14" s="14">
        <v>8</v>
      </c>
      <c r="J14" s="16">
        <f t="shared" si="5"/>
        <v>2.46010024908515</v>
      </c>
      <c r="K14" s="17">
        <f t="shared" si="1"/>
        <v>-38.95484171322159</v>
      </c>
    </row>
    <row r="15" spans="1:11" ht="15">
      <c r="A15" s="15" t="s">
        <v>8</v>
      </c>
      <c r="B15" s="14">
        <v>4</v>
      </c>
      <c r="C15" s="16">
        <f t="shared" si="2"/>
        <v>0.17141801697638331</v>
      </c>
      <c r="D15" s="14">
        <v>13</v>
      </c>
      <c r="E15" s="16">
        <f t="shared" si="3"/>
        <v>0.5576653896129244</v>
      </c>
      <c r="F15" s="17">
        <f t="shared" si="0"/>
        <v>-69.26149261381192</v>
      </c>
      <c r="G15" s="14">
        <v>2</v>
      </c>
      <c r="H15" s="16">
        <f t="shared" si="4"/>
        <v>0.6007088364269838</v>
      </c>
      <c r="I15" s="14">
        <v>6</v>
      </c>
      <c r="J15" s="16">
        <f t="shared" si="5"/>
        <v>1.8450751868138626</v>
      </c>
      <c r="K15" s="17">
        <f t="shared" si="1"/>
        <v>-67.44258224705152</v>
      </c>
    </row>
    <row r="16" spans="1:11" ht="15">
      <c r="A16" s="15" t="s">
        <v>104</v>
      </c>
      <c r="B16" s="14">
        <v>6</v>
      </c>
      <c r="C16" s="16">
        <f t="shared" si="2"/>
        <v>0.25712702546457494</v>
      </c>
      <c r="D16" s="14">
        <v>3</v>
      </c>
      <c r="E16" s="16">
        <f t="shared" si="3"/>
        <v>0.12869201298759794</v>
      </c>
      <c r="F16" s="17">
        <f t="shared" si="0"/>
        <v>99.80029801022249</v>
      </c>
      <c r="G16" s="14">
        <v>3</v>
      </c>
      <c r="H16" s="16">
        <f t="shared" si="4"/>
        <v>0.9010632546404758</v>
      </c>
      <c r="I16" s="14">
        <v>2</v>
      </c>
      <c r="J16" s="16">
        <f t="shared" si="5"/>
        <v>0.6150250622712875</v>
      </c>
      <c r="K16" s="17">
        <f t="shared" si="1"/>
        <v>46.508379888268166</v>
      </c>
    </row>
    <row r="17" spans="1:11" ht="15">
      <c r="A17" s="15" t="s">
        <v>61</v>
      </c>
      <c r="B17" s="14">
        <v>0</v>
      </c>
      <c r="C17" s="16">
        <f t="shared" si="2"/>
        <v>0</v>
      </c>
      <c r="D17" s="14">
        <v>0</v>
      </c>
      <c r="E17" s="16">
        <f t="shared" si="3"/>
        <v>0</v>
      </c>
      <c r="F17" s="17">
        <v>0</v>
      </c>
      <c r="G17" s="14">
        <v>0</v>
      </c>
      <c r="H17" s="16">
        <f t="shared" si="4"/>
        <v>0</v>
      </c>
      <c r="I17" s="14">
        <v>0</v>
      </c>
      <c r="J17" s="16">
        <f t="shared" si="5"/>
        <v>0</v>
      </c>
      <c r="K17" s="17">
        <v>0</v>
      </c>
    </row>
    <row r="18" spans="1:11" s="20" customFormat="1" ht="15">
      <c r="A18" s="15" t="s">
        <v>59</v>
      </c>
      <c r="B18" s="14">
        <v>1</v>
      </c>
      <c r="C18" s="16">
        <f t="shared" si="2"/>
        <v>0.04285450424409583</v>
      </c>
      <c r="D18" s="14">
        <v>6</v>
      </c>
      <c r="E18" s="16">
        <f t="shared" si="3"/>
        <v>0.2573840259751959</v>
      </c>
      <c r="F18" s="17">
        <f t="shared" si="0"/>
        <v>-83.34997516581478</v>
      </c>
      <c r="G18" s="14">
        <v>0</v>
      </c>
      <c r="H18" s="16">
        <f t="shared" si="4"/>
        <v>0</v>
      </c>
      <c r="I18" s="14">
        <v>3</v>
      </c>
      <c r="J18" s="16">
        <f t="shared" si="5"/>
        <v>0.9225375934069313</v>
      </c>
      <c r="K18" s="17">
        <v>-100</v>
      </c>
    </row>
    <row r="19" spans="1:11" s="20" customFormat="1" ht="1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19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19">
        <v>0</v>
      </c>
    </row>
    <row r="20" spans="1:11" ht="22.5">
      <c r="A20" s="18" t="s">
        <v>62</v>
      </c>
      <c r="B20" s="14">
        <v>6026</v>
      </c>
      <c r="C20" s="16">
        <f t="shared" si="2"/>
        <v>258.24124257492144</v>
      </c>
      <c r="D20" s="14">
        <v>5974</v>
      </c>
      <c r="E20" s="16">
        <f t="shared" si="3"/>
        <v>256.26869519597005</v>
      </c>
      <c r="F20" s="17">
        <f>(C20*100/E20)-100</f>
        <v>0.7697184306662876</v>
      </c>
      <c r="G20" s="14">
        <v>4708</v>
      </c>
      <c r="H20" s="16">
        <f t="shared" si="4"/>
        <v>1414.0686009491199</v>
      </c>
      <c r="I20" s="14">
        <v>4526</v>
      </c>
      <c r="J20" s="16">
        <f t="shared" si="5"/>
        <v>1391.8017159199237</v>
      </c>
      <c r="K20" s="17">
        <f>(H20*100/J20)-100</f>
        <v>1.5998604380566235</v>
      </c>
    </row>
    <row r="21" spans="1:11" ht="22.5">
      <c r="A21" s="18" t="s">
        <v>63</v>
      </c>
      <c r="B21" s="14">
        <v>3367</v>
      </c>
      <c r="C21" s="16">
        <f t="shared" si="2"/>
        <v>144.29111578987064</v>
      </c>
      <c r="D21" s="14">
        <v>2785</v>
      </c>
      <c r="E21" s="16">
        <f t="shared" si="3"/>
        <v>119.46908539015342</v>
      </c>
      <c r="F21" s="17">
        <f>(C21*100/E21)-100</f>
        <v>20.77694854585623</v>
      </c>
      <c r="G21" s="14">
        <v>2875</v>
      </c>
      <c r="H21" s="16">
        <f t="shared" si="4"/>
        <v>863.5189523637893</v>
      </c>
      <c r="I21" s="14">
        <v>2386</v>
      </c>
      <c r="J21" s="16">
        <f t="shared" si="5"/>
        <v>733.724899289646</v>
      </c>
      <c r="K21" s="17">
        <f>(H21*100/J21)-100</f>
        <v>17.689743553721982</v>
      </c>
    </row>
    <row r="22" spans="1:11" ht="22.5">
      <c r="A22" s="18" t="s">
        <v>64</v>
      </c>
      <c r="B22" s="14">
        <v>924</v>
      </c>
      <c r="C22" s="16">
        <f t="shared" si="2"/>
        <v>39.597561921544546</v>
      </c>
      <c r="D22" s="14">
        <v>1139</v>
      </c>
      <c r="E22" s="16">
        <f t="shared" si="3"/>
        <v>48.86006759762469</v>
      </c>
      <c r="F22" s="17">
        <f>(C22*100/E22)-100</f>
        <v>-18.957210113500608</v>
      </c>
      <c r="G22" s="14">
        <v>666</v>
      </c>
      <c r="H22" s="16">
        <f t="shared" si="4"/>
        <v>200.03604253018563</v>
      </c>
      <c r="I22" s="14">
        <v>925</v>
      </c>
      <c r="J22" s="16">
        <f t="shared" si="5"/>
        <v>284.4490913004705</v>
      </c>
      <c r="K22" s="17">
        <f>(H22*100/J22)-100</f>
        <v>-29.675977653631293</v>
      </c>
    </row>
    <row r="23" spans="1:11" s="20" customFormat="1" ht="33.75">
      <c r="A23" s="18" t="s">
        <v>65</v>
      </c>
      <c r="B23" s="22">
        <v>326</v>
      </c>
      <c r="C23" s="16">
        <f t="shared" si="2"/>
        <v>13.97056838357524</v>
      </c>
      <c r="D23" s="14">
        <v>653</v>
      </c>
      <c r="E23" s="16">
        <f t="shared" si="3"/>
        <v>28.01196149363382</v>
      </c>
      <c r="F23" s="17">
        <f>(C23*100/E23)-100</f>
        <v>-50.12641872026605</v>
      </c>
      <c r="G23" s="14">
        <v>289</v>
      </c>
      <c r="H23" s="16">
        <f t="shared" si="4"/>
        <v>86.80242686369917</v>
      </c>
      <c r="I23" s="14">
        <v>609</v>
      </c>
      <c r="J23" s="16">
        <f t="shared" si="5"/>
        <v>187.27513146160706</v>
      </c>
      <c r="K23" s="17">
        <f>(H23*100/J23)-100</f>
        <v>-53.64978457831473</v>
      </c>
    </row>
    <row r="24" spans="1:11" s="20" customFormat="1" ht="45">
      <c r="A24" s="18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19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19">
        <v>0</v>
      </c>
    </row>
    <row r="25" spans="1:11" s="20" customFormat="1" ht="33.75">
      <c r="A25" s="18" t="s">
        <v>67</v>
      </c>
      <c r="B25" s="14">
        <v>170</v>
      </c>
      <c r="C25" s="16">
        <f t="shared" si="2"/>
        <v>7.285265721496291</v>
      </c>
      <c r="D25" s="14">
        <v>128</v>
      </c>
      <c r="E25" s="16">
        <f t="shared" si="3"/>
        <v>5.490859220804179</v>
      </c>
      <c r="F25" s="17">
        <f aca="true" t="shared" si="6" ref="F25:F33">(C25*100/E25)-100</f>
        <v>32.679885397413415</v>
      </c>
      <c r="G25" s="14">
        <v>160</v>
      </c>
      <c r="H25" s="16">
        <f t="shared" si="4"/>
        <v>48.05670691415871</v>
      </c>
      <c r="I25" s="14">
        <v>120</v>
      </c>
      <c r="J25" s="16">
        <f t="shared" si="5"/>
        <v>36.901503736277256</v>
      </c>
      <c r="K25" s="17">
        <f aca="true" t="shared" si="7" ref="K25:K33">(H25*100/J25)-100</f>
        <v>30.229671011793926</v>
      </c>
    </row>
    <row r="26" spans="1:11" ht="22.5">
      <c r="A26" s="18" t="s">
        <v>68</v>
      </c>
      <c r="B26" s="14">
        <v>18</v>
      </c>
      <c r="C26" s="16">
        <f t="shared" si="2"/>
        <v>0.7713810763937249</v>
      </c>
      <c r="D26" s="14">
        <v>15</v>
      </c>
      <c r="E26" s="16">
        <f t="shared" si="3"/>
        <v>0.6434600649379898</v>
      </c>
      <c r="F26" s="17">
        <f t="shared" si="6"/>
        <v>19.8801788061335</v>
      </c>
      <c r="G26" s="14">
        <v>5</v>
      </c>
      <c r="H26" s="16">
        <f t="shared" si="4"/>
        <v>1.5017720910674597</v>
      </c>
      <c r="I26" s="14">
        <v>1</v>
      </c>
      <c r="J26" s="16">
        <f t="shared" si="5"/>
        <v>0.30751253113564375</v>
      </c>
      <c r="K26" s="17">
        <f t="shared" si="7"/>
        <v>388.3612662942273</v>
      </c>
    </row>
    <row r="27" spans="1:11" s="20" customFormat="1" ht="22.5">
      <c r="A27" s="18" t="s">
        <v>69</v>
      </c>
      <c r="B27" s="14">
        <v>2443</v>
      </c>
      <c r="C27" s="16">
        <f t="shared" si="2"/>
        <v>104.6935538683261</v>
      </c>
      <c r="D27" s="14">
        <v>1646</v>
      </c>
      <c r="E27" s="16">
        <f t="shared" si="3"/>
        <v>70.60901779252875</v>
      </c>
      <c r="F27" s="17">
        <f t="shared" si="6"/>
        <v>48.27221386360071</v>
      </c>
      <c r="G27" s="14">
        <v>2200</v>
      </c>
      <c r="H27" s="16">
        <f t="shared" si="4"/>
        <v>660.7797200696822</v>
      </c>
      <c r="I27" s="14">
        <v>1461</v>
      </c>
      <c r="J27" s="16">
        <f t="shared" si="5"/>
        <v>449.2758079891756</v>
      </c>
      <c r="K27" s="17">
        <f t="shared" si="7"/>
        <v>47.076630506132744</v>
      </c>
    </row>
    <row r="28" spans="1:11" s="20" customFormat="1" ht="33.75">
      <c r="A28" s="18" t="s">
        <v>70</v>
      </c>
      <c r="B28" s="22">
        <v>1473</v>
      </c>
      <c r="C28" s="16">
        <f t="shared" si="2"/>
        <v>63.124684751553154</v>
      </c>
      <c r="D28" s="14">
        <v>1059</v>
      </c>
      <c r="E28" s="16">
        <f t="shared" si="3"/>
        <v>45.42828058462208</v>
      </c>
      <c r="F28" s="17">
        <f t="shared" si="6"/>
        <v>38.954598191245395</v>
      </c>
      <c r="G28" s="14">
        <v>1368</v>
      </c>
      <c r="H28" s="16">
        <f t="shared" si="4"/>
        <v>410.88484411605697</v>
      </c>
      <c r="I28" s="14">
        <v>971</v>
      </c>
      <c r="J28" s="16">
        <f t="shared" si="5"/>
        <v>298.5946677327101</v>
      </c>
      <c r="K28" s="17">
        <f t="shared" si="7"/>
        <v>37.60622292286362</v>
      </c>
    </row>
    <row r="29" spans="1:11" ht="33.75">
      <c r="A29" s="18" t="s">
        <v>71</v>
      </c>
      <c r="B29" s="14">
        <v>868</v>
      </c>
      <c r="C29" s="16">
        <f t="shared" si="2"/>
        <v>37.19770968387518</v>
      </c>
      <c r="D29" s="14">
        <v>508</v>
      </c>
      <c r="E29" s="16">
        <f t="shared" si="3"/>
        <v>21.791847532566585</v>
      </c>
      <c r="F29" s="17">
        <f t="shared" si="6"/>
        <v>70.69553018983581</v>
      </c>
      <c r="G29" s="14">
        <v>745</v>
      </c>
      <c r="H29" s="16">
        <f t="shared" si="4"/>
        <v>223.76404156905147</v>
      </c>
      <c r="I29" s="14">
        <v>422</v>
      </c>
      <c r="J29" s="16">
        <f t="shared" si="5"/>
        <v>129.77028813924167</v>
      </c>
      <c r="K29" s="17">
        <f t="shared" si="7"/>
        <v>72.43087364417028</v>
      </c>
    </row>
    <row r="30" spans="1:11" ht="22.5">
      <c r="A30" s="18" t="s">
        <v>72</v>
      </c>
      <c r="B30" s="14">
        <v>2659</v>
      </c>
      <c r="C30" s="16">
        <f t="shared" si="2"/>
        <v>113.95012678505081</v>
      </c>
      <c r="D30" s="14">
        <v>3189</v>
      </c>
      <c r="E30" s="16">
        <f t="shared" si="3"/>
        <v>136.79960980581663</v>
      </c>
      <c r="F30" s="17">
        <f t="shared" si="6"/>
        <v>-16.702886107058376</v>
      </c>
      <c r="G30" s="14">
        <v>1833</v>
      </c>
      <c r="H30" s="16">
        <f t="shared" si="4"/>
        <v>550.5496485853307</v>
      </c>
      <c r="I30" s="14">
        <v>2140</v>
      </c>
      <c r="J30" s="16">
        <f t="shared" si="5"/>
        <v>658.0768166302777</v>
      </c>
      <c r="K30" s="17">
        <f t="shared" si="7"/>
        <v>-16.339607372213223</v>
      </c>
    </row>
    <row r="31" spans="1:11" ht="15">
      <c r="A31" s="15" t="s">
        <v>73</v>
      </c>
      <c r="B31" s="14">
        <v>1</v>
      </c>
      <c r="C31" s="16">
        <f t="shared" si="2"/>
        <v>0.04285450424409583</v>
      </c>
      <c r="D31" s="14">
        <v>1</v>
      </c>
      <c r="E31" s="16">
        <f t="shared" si="3"/>
        <v>0.04289733766253265</v>
      </c>
      <c r="F31" s="17">
        <v>0</v>
      </c>
      <c r="G31" s="14">
        <v>1</v>
      </c>
      <c r="H31" s="16">
        <f t="shared" si="4"/>
        <v>0.3003544182134919</v>
      </c>
      <c r="I31" s="14">
        <v>1</v>
      </c>
      <c r="J31" s="16">
        <f t="shared" si="5"/>
        <v>0.30751253113564375</v>
      </c>
      <c r="K31" s="17">
        <v>0</v>
      </c>
    </row>
    <row r="32" spans="1:11" ht="15">
      <c r="A32" s="15" t="s">
        <v>74</v>
      </c>
      <c r="B32" s="14">
        <v>334</v>
      </c>
      <c r="C32" s="16">
        <f t="shared" si="2"/>
        <v>14.313404417528007</v>
      </c>
      <c r="D32" s="14">
        <v>109</v>
      </c>
      <c r="E32" s="16">
        <f t="shared" si="3"/>
        <v>4.675809805216059</v>
      </c>
      <c r="F32" s="17">
        <f t="shared" si="6"/>
        <v>206.11605291474456</v>
      </c>
      <c r="G32" s="14">
        <v>289</v>
      </c>
      <c r="H32" s="16">
        <f t="shared" si="4"/>
        <v>86.80242686369917</v>
      </c>
      <c r="I32" s="14">
        <v>97</v>
      </c>
      <c r="J32" s="16">
        <f t="shared" si="5"/>
        <v>29.828715520157445</v>
      </c>
      <c r="K32" s="17">
        <f t="shared" si="7"/>
        <v>191.0028988846014</v>
      </c>
    </row>
    <row r="33" spans="1:11" ht="15">
      <c r="A33" s="15" t="s">
        <v>75</v>
      </c>
      <c r="B33" s="14">
        <v>39</v>
      </c>
      <c r="C33" s="16">
        <f t="shared" si="2"/>
        <v>1.6713256655197373</v>
      </c>
      <c r="D33" s="14">
        <v>49</v>
      </c>
      <c r="E33" s="16">
        <f t="shared" si="3"/>
        <v>2.1019695454640996</v>
      </c>
      <c r="F33" s="17">
        <f t="shared" si="6"/>
        <v>-20.487636506135928</v>
      </c>
      <c r="G33" s="14">
        <v>32</v>
      </c>
      <c r="H33" s="16">
        <f t="shared" si="4"/>
        <v>9.61134138283174</v>
      </c>
      <c r="I33" s="14">
        <v>41</v>
      </c>
      <c r="J33" s="16">
        <f t="shared" si="5"/>
        <v>12.608013776561394</v>
      </c>
      <c r="K33" s="17">
        <f t="shared" si="7"/>
        <v>-23.76799745651087</v>
      </c>
    </row>
    <row r="34" spans="1:11" s="20" customFormat="1" ht="15">
      <c r="A34" s="15" t="s">
        <v>9</v>
      </c>
      <c r="B34" s="14">
        <v>1009</v>
      </c>
      <c r="C34" s="16">
        <f t="shared" si="2"/>
        <v>43.24019478229269</v>
      </c>
      <c r="D34" s="14">
        <v>791</v>
      </c>
      <c r="E34" s="16">
        <f t="shared" si="3"/>
        <v>33.931794091063324</v>
      </c>
      <c r="F34" s="17">
        <f aca="true" t="shared" si="8" ref="F34:F44">(C34*100/E34)-100</f>
        <v>27.43268058932651</v>
      </c>
      <c r="G34" s="14">
        <v>19</v>
      </c>
      <c r="H34" s="16">
        <f t="shared" si="4"/>
        <v>5.706733946056347</v>
      </c>
      <c r="I34" s="14">
        <v>13</v>
      </c>
      <c r="J34" s="16">
        <f t="shared" si="5"/>
        <v>3.997662904763369</v>
      </c>
      <c r="K34" s="17">
        <f>(H34*100/J34)-100</f>
        <v>42.75175476292796</v>
      </c>
    </row>
    <row r="35" spans="1:11" ht="15">
      <c r="A35" s="15" t="s">
        <v>76</v>
      </c>
      <c r="B35" s="14">
        <v>155</v>
      </c>
      <c r="C35" s="16">
        <f t="shared" si="2"/>
        <v>6.6424481578348535</v>
      </c>
      <c r="D35" s="14">
        <v>134</v>
      </c>
      <c r="E35" s="16">
        <f t="shared" si="3"/>
        <v>5.748243246779375</v>
      </c>
      <c r="F35" s="17">
        <f t="shared" si="8"/>
        <v>15.556142505912277</v>
      </c>
      <c r="G35" s="14">
        <v>12</v>
      </c>
      <c r="H35" s="16">
        <f t="shared" si="4"/>
        <v>3.604253018561903</v>
      </c>
      <c r="I35" s="14">
        <v>9</v>
      </c>
      <c r="J35" s="16">
        <f t="shared" si="5"/>
        <v>2.767612780220794</v>
      </c>
      <c r="K35" s="17">
        <f>(H35*100/J35)-100</f>
        <v>30.229671011793926</v>
      </c>
    </row>
    <row r="36" spans="1:11" ht="15">
      <c r="A36" s="15" t="s">
        <v>77</v>
      </c>
      <c r="B36" s="14">
        <v>60</v>
      </c>
      <c r="C36" s="16">
        <f t="shared" si="2"/>
        <v>2.5712702546457495</v>
      </c>
      <c r="D36" s="14">
        <v>47</v>
      </c>
      <c r="E36" s="16">
        <f t="shared" si="3"/>
        <v>2.0161748701390345</v>
      </c>
      <c r="F36" s="17">
        <f t="shared" si="8"/>
        <v>27.532105112907985</v>
      </c>
      <c r="G36" s="14">
        <v>12</v>
      </c>
      <c r="H36" s="16">
        <f t="shared" si="4"/>
        <v>3.604253018561903</v>
      </c>
      <c r="I36" s="14">
        <v>9</v>
      </c>
      <c r="J36" s="16">
        <f t="shared" si="5"/>
        <v>2.767612780220794</v>
      </c>
      <c r="K36" s="17">
        <f>(H36*100/J36)-100</f>
        <v>30.229671011793926</v>
      </c>
    </row>
    <row r="37" spans="1:11" ht="15">
      <c r="A37" s="15" t="s">
        <v>78</v>
      </c>
      <c r="B37" s="14">
        <v>23</v>
      </c>
      <c r="C37" s="16">
        <f t="shared" si="2"/>
        <v>0.985653597614204</v>
      </c>
      <c r="D37" s="14">
        <v>30</v>
      </c>
      <c r="E37" s="16">
        <f t="shared" si="3"/>
        <v>1.2869201298759796</v>
      </c>
      <c r="F37" s="17">
        <f t="shared" si="8"/>
        <v>-23.409885762748047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19">
        <v>0</v>
      </c>
    </row>
    <row r="38" spans="1:11" s="20" customFormat="1" ht="15">
      <c r="A38" s="15" t="s">
        <v>79</v>
      </c>
      <c r="B38" s="14">
        <v>51</v>
      </c>
      <c r="C38" s="16">
        <f t="shared" si="2"/>
        <v>2.185579716448887</v>
      </c>
      <c r="D38" s="14">
        <v>48</v>
      </c>
      <c r="E38" s="16">
        <f t="shared" si="3"/>
        <v>2.059072207801567</v>
      </c>
      <c r="F38" s="17">
        <f t="shared" si="8"/>
        <v>6.143908317930709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19">
        <v>0</v>
      </c>
    </row>
    <row r="39" spans="1:11" s="20" customFormat="1" ht="15">
      <c r="A39" s="15" t="s">
        <v>113</v>
      </c>
      <c r="B39" s="14">
        <v>15</v>
      </c>
      <c r="C39" s="16">
        <f t="shared" si="2"/>
        <v>0.6428175636614374</v>
      </c>
      <c r="D39" s="14">
        <v>5</v>
      </c>
      <c r="E39" s="16">
        <f t="shared" si="3"/>
        <v>0.21448668831266324</v>
      </c>
      <c r="F39" s="17">
        <f t="shared" si="8"/>
        <v>199.7004470153338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19">
        <v>0</v>
      </c>
    </row>
    <row r="40" spans="1:11" s="20" customFormat="1" ht="22.5">
      <c r="A40" s="18" t="s">
        <v>80</v>
      </c>
      <c r="B40" s="14">
        <v>6</v>
      </c>
      <c r="C40" s="16">
        <f t="shared" si="2"/>
        <v>0.25712702546457494</v>
      </c>
      <c r="D40" s="14">
        <v>4</v>
      </c>
      <c r="E40" s="16">
        <f t="shared" si="3"/>
        <v>0.1715893506501306</v>
      </c>
      <c r="F40" s="17">
        <f t="shared" si="8"/>
        <v>49.85022350766687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19">
        <v>0</v>
      </c>
    </row>
    <row r="41" spans="1:11" ht="22.5">
      <c r="A41" s="18" t="s">
        <v>81</v>
      </c>
      <c r="B41" s="14">
        <v>600</v>
      </c>
      <c r="C41" s="16">
        <f t="shared" si="2"/>
        <v>25.712702546457496</v>
      </c>
      <c r="D41" s="14">
        <v>332</v>
      </c>
      <c r="E41" s="16">
        <f t="shared" si="3"/>
        <v>14.24191610396084</v>
      </c>
      <c r="F41" s="17">
        <f t="shared" si="8"/>
        <v>80.54243796104441</v>
      </c>
      <c r="G41" s="14">
        <v>7</v>
      </c>
      <c r="H41" s="16">
        <f t="shared" si="4"/>
        <v>2.1024809274944434</v>
      </c>
      <c r="I41" s="14">
        <v>4</v>
      </c>
      <c r="J41" s="16">
        <f t="shared" si="5"/>
        <v>1.230050124542575</v>
      </c>
      <c r="K41" s="17">
        <f>(H41*100/J41)-100</f>
        <v>70.92644320297953</v>
      </c>
    </row>
    <row r="42" spans="1:11" ht="22.5">
      <c r="A42" s="18" t="s">
        <v>82</v>
      </c>
      <c r="B42" s="14">
        <v>95</v>
      </c>
      <c r="C42" s="16">
        <f t="shared" si="2"/>
        <v>4.0711779031891036</v>
      </c>
      <c r="D42" s="14">
        <v>67</v>
      </c>
      <c r="E42" s="16">
        <f t="shared" si="3"/>
        <v>2.8741216233896876</v>
      </c>
      <c r="F42" s="17">
        <f t="shared" si="8"/>
        <v>41.6494650072473</v>
      </c>
      <c r="G42" s="14">
        <v>3</v>
      </c>
      <c r="H42" s="16">
        <f t="shared" si="4"/>
        <v>0.9010632546404758</v>
      </c>
      <c r="I42" s="14">
        <v>2</v>
      </c>
      <c r="J42" s="16">
        <f t="shared" si="5"/>
        <v>0.6150250622712875</v>
      </c>
      <c r="K42" s="17">
        <f>(H42*100/J42)-100</f>
        <v>46.508379888268166</v>
      </c>
    </row>
    <row r="43" spans="1:11" s="20" customFormat="1" ht="22.5">
      <c r="A43" s="18" t="s">
        <v>83</v>
      </c>
      <c r="B43" s="22">
        <v>501</v>
      </c>
      <c r="C43" s="16">
        <f t="shared" si="2"/>
        <v>21.47010662629201</v>
      </c>
      <c r="D43" s="14">
        <v>261</v>
      </c>
      <c r="E43" s="16">
        <f t="shared" si="3"/>
        <v>11.196205129921022</v>
      </c>
      <c r="F43" s="17">
        <f t="shared" si="8"/>
        <v>91.76235498682277</v>
      </c>
      <c r="G43" s="14">
        <v>4</v>
      </c>
      <c r="H43" s="16">
        <f t="shared" si="4"/>
        <v>1.2014176728539676</v>
      </c>
      <c r="I43" s="14">
        <v>2</v>
      </c>
      <c r="J43" s="16">
        <f t="shared" si="5"/>
        <v>0.6150250622712875</v>
      </c>
      <c r="K43" s="17">
        <f>(H43*100/J43)-100</f>
        <v>95.34450651769089</v>
      </c>
    </row>
    <row r="44" spans="1:11" s="20" customFormat="1" ht="22.5">
      <c r="A44" s="18" t="s">
        <v>84</v>
      </c>
      <c r="B44" s="14">
        <v>4</v>
      </c>
      <c r="C44" s="16">
        <f t="shared" si="2"/>
        <v>0.17141801697638331</v>
      </c>
      <c r="D44" s="14">
        <v>4</v>
      </c>
      <c r="E44" s="16">
        <f t="shared" si="3"/>
        <v>0.1715893506501306</v>
      </c>
      <c r="F44" s="17">
        <f t="shared" si="8"/>
        <v>-0.09985099488872606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19">
        <v>0</v>
      </c>
    </row>
    <row r="45" spans="1:11" s="20" customFormat="1" ht="15">
      <c r="A45" s="15" t="s">
        <v>85</v>
      </c>
      <c r="B45" s="14">
        <v>254</v>
      </c>
      <c r="C45" s="16">
        <f t="shared" si="2"/>
        <v>10.885044078000341</v>
      </c>
      <c r="D45" s="14">
        <v>325</v>
      </c>
      <c r="E45" s="16">
        <f t="shared" si="3"/>
        <v>13.941634740323112</v>
      </c>
      <c r="F45" s="17">
        <f>(C45*100/E45)-100</f>
        <v>-21.924191239082276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19">
        <v>0</v>
      </c>
    </row>
    <row r="46" spans="1:11" s="20" customFormat="1" ht="15">
      <c r="A46" s="15" t="s">
        <v>10</v>
      </c>
      <c r="B46" s="14">
        <v>0</v>
      </c>
      <c r="C46" s="16">
        <f t="shared" si="2"/>
        <v>0</v>
      </c>
      <c r="D46" s="14">
        <v>0</v>
      </c>
      <c r="E46" s="16">
        <f t="shared" si="3"/>
        <v>0</v>
      </c>
      <c r="F46" s="19">
        <v>0</v>
      </c>
      <c r="G46" s="14">
        <v>0</v>
      </c>
      <c r="H46" s="16">
        <f t="shared" si="4"/>
        <v>0</v>
      </c>
      <c r="I46" s="14">
        <v>0</v>
      </c>
      <c r="J46" s="16">
        <f t="shared" si="5"/>
        <v>0</v>
      </c>
      <c r="K46" s="19">
        <v>0</v>
      </c>
    </row>
    <row r="47" spans="1:11" ht="15">
      <c r="A47" s="15" t="s">
        <v>11</v>
      </c>
      <c r="B47" s="14">
        <v>153</v>
      </c>
      <c r="C47" s="16">
        <f t="shared" si="2"/>
        <v>6.556739149346662</v>
      </c>
      <c r="D47" s="14">
        <v>380</v>
      </c>
      <c r="E47" s="16">
        <f t="shared" si="3"/>
        <v>16.300988311762406</v>
      </c>
      <c r="F47" s="17">
        <f aca="true" t="shared" si="9" ref="F47:F55">(C47*100/E47)-100</f>
        <v>-59.77704526899468</v>
      </c>
      <c r="G47" s="14">
        <v>147</v>
      </c>
      <c r="H47" s="16">
        <f t="shared" si="4"/>
        <v>44.15209947738331</v>
      </c>
      <c r="I47" s="14">
        <v>353</v>
      </c>
      <c r="J47" s="16">
        <f t="shared" si="5"/>
        <v>108.55192349088226</v>
      </c>
      <c r="K47" s="17">
        <f>(H47*100/J47)-100</f>
        <v>-59.32628547011253</v>
      </c>
    </row>
    <row r="48" spans="1:11" ht="22.5">
      <c r="A48" s="18" t="s">
        <v>105</v>
      </c>
      <c r="B48" s="14">
        <v>3</v>
      </c>
      <c r="C48" s="16">
        <f t="shared" si="2"/>
        <v>0.12856351273228747</v>
      </c>
      <c r="D48" s="14">
        <v>7</v>
      </c>
      <c r="E48" s="16">
        <f t="shared" si="3"/>
        <v>0.30028136363772856</v>
      </c>
      <c r="F48" s="17">
        <f t="shared" si="9"/>
        <v>-57.185650426380896</v>
      </c>
      <c r="G48" s="14">
        <v>3</v>
      </c>
      <c r="H48" s="16">
        <f t="shared" si="4"/>
        <v>0.9010632546404758</v>
      </c>
      <c r="I48" s="14">
        <v>7</v>
      </c>
      <c r="J48" s="16">
        <f t="shared" si="5"/>
        <v>2.1525877179495065</v>
      </c>
      <c r="K48" s="17">
        <f>(H48*100/J48)-100</f>
        <v>-58.14046288906624</v>
      </c>
    </row>
    <row r="49" spans="1:11" ht="15">
      <c r="A49" s="23" t="s">
        <v>12</v>
      </c>
      <c r="B49" s="14">
        <v>280</v>
      </c>
      <c r="C49" s="16">
        <f t="shared" si="2"/>
        <v>11.999261188346832</v>
      </c>
      <c r="D49" s="14">
        <v>142</v>
      </c>
      <c r="E49" s="16">
        <f t="shared" si="3"/>
        <v>6.0914219480796366</v>
      </c>
      <c r="F49" s="17">
        <f t="shared" si="9"/>
        <v>96.98620930585318</v>
      </c>
      <c r="G49" s="14">
        <v>277</v>
      </c>
      <c r="H49" s="16">
        <f t="shared" si="4"/>
        <v>83.19817384513726</v>
      </c>
      <c r="I49" s="14">
        <v>140</v>
      </c>
      <c r="J49" s="16">
        <f t="shared" si="5"/>
        <v>43.05175435899013</v>
      </c>
      <c r="K49" s="17">
        <f>(H49*100/J49)-100</f>
        <v>93.25152966214418</v>
      </c>
    </row>
    <row r="50" spans="1:11" ht="15">
      <c r="A50" s="15" t="s">
        <v>13</v>
      </c>
      <c r="B50" s="14">
        <v>8794</v>
      </c>
      <c r="C50" s="16">
        <f t="shared" si="2"/>
        <v>376.8625103225787</v>
      </c>
      <c r="D50" s="14">
        <v>7090</v>
      </c>
      <c r="E50" s="16">
        <f t="shared" si="3"/>
        <v>304.1421240273565</v>
      </c>
      <c r="F50" s="17">
        <f t="shared" si="9"/>
        <v>23.91000145993631</v>
      </c>
      <c r="G50" s="14">
        <v>7723</v>
      </c>
      <c r="H50" s="16">
        <f t="shared" si="4"/>
        <v>2319.637171862798</v>
      </c>
      <c r="I50" s="14">
        <v>6033</v>
      </c>
      <c r="J50" s="16">
        <f t="shared" si="5"/>
        <v>1855.223100341339</v>
      </c>
      <c r="K50" s="17">
        <f>(H50*100/J50)-100</f>
        <v>25.032788317265585</v>
      </c>
    </row>
    <row r="51" spans="1:11" ht="15">
      <c r="A51" s="15" t="s">
        <v>55</v>
      </c>
      <c r="B51" s="14">
        <v>0</v>
      </c>
      <c r="C51" s="16">
        <f t="shared" si="2"/>
        <v>0</v>
      </c>
      <c r="D51" s="14">
        <v>1</v>
      </c>
      <c r="E51" s="16">
        <f t="shared" si="3"/>
        <v>0.04289733766253265</v>
      </c>
      <c r="F51" s="17">
        <v>-100</v>
      </c>
      <c r="G51" s="14">
        <v>0</v>
      </c>
      <c r="H51" s="16">
        <f t="shared" si="4"/>
        <v>0</v>
      </c>
      <c r="I51" s="14">
        <v>1</v>
      </c>
      <c r="J51" s="16">
        <f t="shared" si="5"/>
        <v>0.30751253113564375</v>
      </c>
      <c r="K51" s="17">
        <v>-100</v>
      </c>
    </row>
    <row r="52" spans="1:11" ht="1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19">
        <v>0</v>
      </c>
    </row>
    <row r="53" spans="1:11" ht="15">
      <c r="A53" s="15" t="s">
        <v>86</v>
      </c>
      <c r="B53" s="14">
        <v>4</v>
      </c>
      <c r="C53" s="16">
        <f t="shared" si="2"/>
        <v>0.17141801697638331</v>
      </c>
      <c r="D53" s="14">
        <v>1</v>
      </c>
      <c r="E53" s="16">
        <f t="shared" si="3"/>
        <v>0.04289733766253265</v>
      </c>
      <c r="F53" s="17">
        <f t="shared" si="9"/>
        <v>299.6005960204451</v>
      </c>
      <c r="G53" s="14">
        <v>3</v>
      </c>
      <c r="H53" s="16">
        <f t="shared" si="4"/>
        <v>0.9010632546404758</v>
      </c>
      <c r="I53" s="14">
        <v>0</v>
      </c>
      <c r="J53" s="16">
        <f t="shared" si="5"/>
        <v>0</v>
      </c>
      <c r="K53" s="17">
        <v>100</v>
      </c>
    </row>
    <row r="54" spans="1:11" ht="15">
      <c r="A54" s="15" t="s">
        <v>87</v>
      </c>
      <c r="B54" s="14">
        <v>5</v>
      </c>
      <c r="C54" s="16">
        <f t="shared" si="2"/>
        <v>0.21427252122047913</v>
      </c>
      <c r="D54" s="14">
        <v>4</v>
      </c>
      <c r="E54" s="16">
        <f t="shared" si="3"/>
        <v>0.1715893506501306</v>
      </c>
      <c r="F54" s="17">
        <f t="shared" si="9"/>
        <v>24.875186256389085</v>
      </c>
      <c r="G54" s="14">
        <v>2</v>
      </c>
      <c r="H54" s="16">
        <f t="shared" si="4"/>
        <v>0.6007088364269838</v>
      </c>
      <c r="I54" s="14">
        <v>3</v>
      </c>
      <c r="J54" s="16">
        <f t="shared" si="5"/>
        <v>0.9225375934069313</v>
      </c>
      <c r="K54" s="17">
        <f>(H54*100/J54)-100</f>
        <v>-34.88516449410304</v>
      </c>
    </row>
    <row r="55" spans="1:11" ht="22.5">
      <c r="A55" s="18" t="s">
        <v>88</v>
      </c>
      <c r="B55" s="14">
        <v>5</v>
      </c>
      <c r="C55" s="16">
        <f t="shared" si="2"/>
        <v>0.21427252122047913</v>
      </c>
      <c r="D55" s="14">
        <v>4</v>
      </c>
      <c r="E55" s="16">
        <f t="shared" si="3"/>
        <v>0.1715893506501306</v>
      </c>
      <c r="F55" s="17">
        <f t="shared" si="9"/>
        <v>24.875186256389085</v>
      </c>
      <c r="G55" s="14">
        <v>2</v>
      </c>
      <c r="H55" s="16">
        <f t="shared" si="4"/>
        <v>0.6007088364269838</v>
      </c>
      <c r="I55" s="14">
        <v>3</v>
      </c>
      <c r="J55" s="16">
        <f t="shared" si="5"/>
        <v>0.9225375934069313</v>
      </c>
      <c r="K55" s="17">
        <f>(H55*100/J55)-100</f>
        <v>-34.88516449410304</v>
      </c>
    </row>
    <row r="56" spans="1:11" ht="15">
      <c r="A56" s="15" t="s">
        <v>15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19">
        <v>0</v>
      </c>
    </row>
    <row r="57" spans="1:11" ht="15">
      <c r="A57" s="15" t="s">
        <v>16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17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19">
        <v>0</v>
      </c>
    </row>
    <row r="58" spans="1:11" ht="15">
      <c r="A58" s="15" t="s">
        <v>17</v>
      </c>
      <c r="B58" s="14">
        <v>0</v>
      </c>
      <c r="C58" s="16">
        <f t="shared" si="2"/>
        <v>0</v>
      </c>
      <c r="D58" s="14">
        <v>0</v>
      </c>
      <c r="E58" s="16">
        <f t="shared" si="3"/>
        <v>0</v>
      </c>
      <c r="F58" s="19">
        <v>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19">
        <v>0</v>
      </c>
    </row>
    <row r="59" spans="1:11" ht="15">
      <c r="A59" s="15" t="s">
        <v>18</v>
      </c>
      <c r="B59" s="14">
        <v>3</v>
      </c>
      <c r="C59" s="16">
        <f t="shared" si="2"/>
        <v>0.12856351273228747</v>
      </c>
      <c r="D59" s="14">
        <v>0</v>
      </c>
      <c r="E59" s="16">
        <f t="shared" si="3"/>
        <v>0</v>
      </c>
      <c r="F59" s="17">
        <v>100</v>
      </c>
      <c r="G59" s="14">
        <v>0</v>
      </c>
      <c r="H59" s="16">
        <f t="shared" si="4"/>
        <v>0</v>
      </c>
      <c r="I59" s="14">
        <v>0</v>
      </c>
      <c r="J59" s="16">
        <f t="shared" si="5"/>
        <v>0</v>
      </c>
      <c r="K59" s="19">
        <v>0</v>
      </c>
    </row>
    <row r="60" spans="1:11" ht="15">
      <c r="A60" s="15" t="s">
        <v>111</v>
      </c>
      <c r="B60" s="14">
        <v>25</v>
      </c>
      <c r="C60" s="16">
        <f t="shared" si="2"/>
        <v>1.0713626061023958</v>
      </c>
      <c r="D60" s="14">
        <v>15</v>
      </c>
      <c r="E60" s="16">
        <f t="shared" si="3"/>
        <v>0.6434600649379898</v>
      </c>
      <c r="F60" s="17">
        <f>(C60*100/E60)-100</f>
        <v>66.50024834185209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19">
        <v>0</v>
      </c>
    </row>
    <row r="61" spans="1:11" ht="15">
      <c r="A61" s="15" t="s">
        <v>89</v>
      </c>
      <c r="B61" s="14">
        <v>2</v>
      </c>
      <c r="C61" s="16">
        <f t="shared" si="2"/>
        <v>0.08570900848819166</v>
      </c>
      <c r="D61" s="14">
        <v>8</v>
      </c>
      <c r="E61" s="16">
        <f t="shared" si="3"/>
        <v>0.3431787013002612</v>
      </c>
      <c r="F61" s="17">
        <f>(C61*100/E61)-100</f>
        <v>-75.02496274872217</v>
      </c>
      <c r="G61" s="14">
        <v>0</v>
      </c>
      <c r="H61" s="16">
        <f t="shared" si="4"/>
        <v>0</v>
      </c>
      <c r="I61" s="14">
        <v>0</v>
      </c>
      <c r="J61" s="16">
        <f t="shared" si="5"/>
        <v>0</v>
      </c>
      <c r="K61" s="19">
        <v>0</v>
      </c>
    </row>
    <row r="62" spans="1:11" ht="33.75">
      <c r="A62" s="18" t="s">
        <v>90</v>
      </c>
      <c r="B62" s="14">
        <v>23</v>
      </c>
      <c r="C62" s="16">
        <f t="shared" si="2"/>
        <v>0.985653597614204</v>
      </c>
      <c r="D62" s="14">
        <v>4</v>
      </c>
      <c r="E62" s="16">
        <f t="shared" si="3"/>
        <v>0.1715893506501306</v>
      </c>
      <c r="F62" s="17">
        <f>(C62*100/E62)-100</f>
        <v>474.42585677938973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19">
        <v>0</v>
      </c>
    </row>
    <row r="63" spans="1:11" ht="22.5">
      <c r="A63" s="18" t="s">
        <v>117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19">
        <v>0</v>
      </c>
    </row>
    <row r="64" spans="1:11" ht="15">
      <c r="A64" s="18" t="s">
        <v>120</v>
      </c>
      <c r="B64" s="14">
        <v>0</v>
      </c>
      <c r="C64" s="16">
        <f t="shared" si="2"/>
        <v>0</v>
      </c>
      <c r="D64" s="14">
        <v>3</v>
      </c>
      <c r="E64" s="16">
        <f t="shared" si="3"/>
        <v>0.12869201298759794</v>
      </c>
      <c r="F64" s="17">
        <v>-100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19"/>
    </row>
    <row r="65" spans="1:11" ht="15">
      <c r="A65" s="15" t="s">
        <v>91</v>
      </c>
      <c r="B65" s="14">
        <v>0</v>
      </c>
      <c r="C65" s="16">
        <f t="shared" si="2"/>
        <v>0</v>
      </c>
      <c r="D65" s="14">
        <v>0</v>
      </c>
      <c r="E65" s="16">
        <f t="shared" si="3"/>
        <v>0</v>
      </c>
      <c r="F65" s="19">
        <v>0</v>
      </c>
      <c r="G65" s="14">
        <v>0</v>
      </c>
      <c r="H65" s="16">
        <f t="shared" si="4"/>
        <v>0</v>
      </c>
      <c r="I65" s="14">
        <v>0</v>
      </c>
      <c r="J65" s="16">
        <f t="shared" si="5"/>
        <v>0</v>
      </c>
      <c r="K65" s="19">
        <v>0</v>
      </c>
    </row>
    <row r="66" spans="1:11" ht="15">
      <c r="A66" s="15" t="s">
        <v>19</v>
      </c>
      <c r="B66" s="14">
        <v>90</v>
      </c>
      <c r="C66" s="16">
        <f t="shared" si="2"/>
        <v>3.8569053819686245</v>
      </c>
      <c r="D66" s="14">
        <v>37</v>
      </c>
      <c r="E66" s="16">
        <f t="shared" si="3"/>
        <v>1.587201493513708</v>
      </c>
      <c r="F66" s="17">
        <f aca="true" t="shared" si="10" ref="F66:F71">(C66*100/E66)-100</f>
        <v>143.00036244486523</v>
      </c>
      <c r="G66" s="14">
        <v>12</v>
      </c>
      <c r="H66" s="16">
        <f t="shared" si="4"/>
        <v>3.604253018561903</v>
      </c>
      <c r="I66" s="14">
        <v>3</v>
      </c>
      <c r="J66" s="16">
        <f t="shared" si="5"/>
        <v>0.9225375934069313</v>
      </c>
      <c r="K66" s="17">
        <f>(H66*100/J66)-100</f>
        <v>290.6890130353817</v>
      </c>
    </row>
    <row r="67" spans="1:11" ht="15">
      <c r="A67" s="15" t="s">
        <v>20</v>
      </c>
      <c r="B67" s="14">
        <v>0</v>
      </c>
      <c r="C67" s="16">
        <f t="shared" si="2"/>
        <v>0</v>
      </c>
      <c r="D67" s="14">
        <v>1</v>
      </c>
      <c r="E67" s="16">
        <f t="shared" si="3"/>
        <v>0.04289733766253265</v>
      </c>
      <c r="F67" s="17">
        <f t="shared" si="10"/>
        <v>-100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19">
        <v>0</v>
      </c>
    </row>
    <row r="68" spans="1:11" ht="15">
      <c r="A68" s="15" t="s">
        <v>21</v>
      </c>
      <c r="B68" s="14">
        <v>3</v>
      </c>
      <c r="C68" s="16">
        <f t="shared" si="2"/>
        <v>0.12856351273228747</v>
      </c>
      <c r="D68" s="14">
        <v>1</v>
      </c>
      <c r="E68" s="16">
        <f t="shared" si="3"/>
        <v>0.04289733766253265</v>
      </c>
      <c r="F68" s="17">
        <f t="shared" si="10"/>
        <v>199.70044701533374</v>
      </c>
      <c r="G68" s="14">
        <v>0</v>
      </c>
      <c r="H68" s="16">
        <f t="shared" si="4"/>
        <v>0</v>
      </c>
      <c r="I68" s="14">
        <v>0</v>
      </c>
      <c r="J68" s="16">
        <f t="shared" si="5"/>
        <v>0</v>
      </c>
      <c r="K68" s="19">
        <v>0</v>
      </c>
    </row>
    <row r="69" spans="1:11" ht="15">
      <c r="A69" s="15" t="s">
        <v>22</v>
      </c>
      <c r="B69" s="14">
        <v>5349</v>
      </c>
      <c r="C69" s="16">
        <f t="shared" si="2"/>
        <v>229.22874320166858</v>
      </c>
      <c r="D69" s="14">
        <v>5242</v>
      </c>
      <c r="E69" s="16">
        <f t="shared" si="3"/>
        <v>224.86784402699615</v>
      </c>
      <c r="F69" s="17">
        <f t="shared" si="10"/>
        <v>1.9393164876650388</v>
      </c>
      <c r="G69" s="14">
        <v>1560</v>
      </c>
      <c r="H69" s="16">
        <f t="shared" si="4"/>
        <v>468.5528924130474</v>
      </c>
      <c r="I69" s="14">
        <v>1459</v>
      </c>
      <c r="J69" s="16">
        <f t="shared" si="5"/>
        <v>448.6607829269043</v>
      </c>
      <c r="K69" s="17">
        <f>(H69*100/J69)-100</f>
        <v>4.433663525564683</v>
      </c>
    </row>
    <row r="70" spans="1:11" ht="15">
      <c r="A70" s="23" t="s">
        <v>92</v>
      </c>
      <c r="B70" s="14">
        <v>185</v>
      </c>
      <c r="C70" s="16">
        <f t="shared" si="2"/>
        <v>7.9280832851577285</v>
      </c>
      <c r="D70" s="14">
        <v>194</v>
      </c>
      <c r="E70" s="16">
        <f t="shared" si="3"/>
        <v>8.322083506531333</v>
      </c>
      <c r="F70" s="17">
        <f t="shared" si="10"/>
        <v>-4.73439398997121</v>
      </c>
      <c r="G70" s="14">
        <v>41</v>
      </c>
      <c r="H70" s="16">
        <f t="shared" si="4"/>
        <v>12.314531146753168</v>
      </c>
      <c r="I70" s="14">
        <v>47</v>
      </c>
      <c r="J70" s="16">
        <f t="shared" si="5"/>
        <v>14.453088963375258</v>
      </c>
      <c r="K70" s="17">
        <f>(H70*100/J70)-100</f>
        <v>-14.796545029517816</v>
      </c>
    </row>
    <row r="71" spans="1:11" ht="15">
      <c r="A71" s="15" t="s">
        <v>116</v>
      </c>
      <c r="B71" s="14">
        <v>2471</v>
      </c>
      <c r="C71" s="16">
        <f aca="true" t="shared" si="11" ref="C71:C122">B71*100000/2333477</f>
        <v>105.89347998716079</v>
      </c>
      <c r="D71" s="14">
        <v>1929</v>
      </c>
      <c r="E71" s="16">
        <f aca="true" t="shared" si="12" ref="E71:E122">D71*100000/2331147</f>
        <v>82.74896435102548</v>
      </c>
      <c r="F71" s="17">
        <f t="shared" si="10"/>
        <v>27.96955323568166</v>
      </c>
      <c r="G71" s="14">
        <v>900</v>
      </c>
      <c r="H71" s="16">
        <f aca="true" t="shared" si="13" ref="H71:H122">G71*100000/332940</f>
        <v>270.3189763921427</v>
      </c>
      <c r="I71" s="14">
        <v>571</v>
      </c>
      <c r="J71" s="16">
        <f aca="true" t="shared" si="14" ref="J71:J122">I71*100000/325190</f>
        <v>175.5896552784526</v>
      </c>
      <c r="K71" s="17">
        <f>(H71*100/J71)-100</f>
        <v>53.949260828302755</v>
      </c>
    </row>
    <row r="72" spans="1:11" s="20" customFormat="1" ht="15">
      <c r="A72" s="15" t="s">
        <v>23</v>
      </c>
      <c r="B72" s="14">
        <v>0</v>
      </c>
      <c r="C72" s="16">
        <f t="shared" si="11"/>
        <v>0</v>
      </c>
      <c r="D72" s="14">
        <v>0</v>
      </c>
      <c r="E72" s="16">
        <f t="shared" si="12"/>
        <v>0</v>
      </c>
      <c r="F72" s="17">
        <v>0</v>
      </c>
      <c r="G72" s="14">
        <v>0</v>
      </c>
      <c r="H72" s="16">
        <f t="shared" si="13"/>
        <v>0</v>
      </c>
      <c r="I72" s="14">
        <v>0</v>
      </c>
      <c r="J72" s="16">
        <f t="shared" si="14"/>
        <v>0</v>
      </c>
      <c r="K72" s="19">
        <v>0</v>
      </c>
    </row>
    <row r="73" spans="1:11" ht="15">
      <c r="A73" s="15" t="s">
        <v>24</v>
      </c>
      <c r="B73" s="14">
        <v>2</v>
      </c>
      <c r="C73" s="16">
        <f t="shared" si="11"/>
        <v>0.08570900848819166</v>
      </c>
      <c r="D73" s="14">
        <v>1</v>
      </c>
      <c r="E73" s="16">
        <f t="shared" si="12"/>
        <v>0.04289733766253265</v>
      </c>
      <c r="F73" s="17">
        <f>(C73*100/E73)-100</f>
        <v>99.80029801022255</v>
      </c>
      <c r="G73" s="14">
        <v>0</v>
      </c>
      <c r="H73" s="16">
        <f t="shared" si="13"/>
        <v>0</v>
      </c>
      <c r="I73" s="14">
        <v>1</v>
      </c>
      <c r="J73" s="16">
        <f t="shared" si="14"/>
        <v>0.30751253113564375</v>
      </c>
      <c r="K73" s="19">
        <v>-100</v>
      </c>
    </row>
    <row r="74" spans="1:11" s="20" customFormat="1" ht="15">
      <c r="A74" s="15" t="s">
        <v>25</v>
      </c>
      <c r="B74" s="14">
        <v>0</v>
      </c>
      <c r="C74" s="16">
        <f t="shared" si="11"/>
        <v>0</v>
      </c>
      <c r="D74" s="14">
        <v>0</v>
      </c>
      <c r="E74" s="16">
        <f t="shared" si="12"/>
        <v>0</v>
      </c>
      <c r="F74" s="17">
        <v>0</v>
      </c>
      <c r="G74" s="14">
        <v>0</v>
      </c>
      <c r="H74" s="16">
        <f t="shared" si="13"/>
        <v>0</v>
      </c>
      <c r="I74" s="14">
        <v>0</v>
      </c>
      <c r="J74" s="16">
        <f t="shared" si="14"/>
        <v>0</v>
      </c>
      <c r="K74" s="19">
        <v>0</v>
      </c>
    </row>
    <row r="75" spans="1:11" s="20" customFormat="1" ht="15">
      <c r="A75" s="15" t="s">
        <v>26</v>
      </c>
      <c r="B75" s="14">
        <v>2</v>
      </c>
      <c r="C75" s="16">
        <f t="shared" si="11"/>
        <v>0.08570900848819166</v>
      </c>
      <c r="D75" s="14">
        <v>0</v>
      </c>
      <c r="E75" s="16">
        <f t="shared" si="12"/>
        <v>0</v>
      </c>
      <c r="F75" s="17">
        <v>100</v>
      </c>
      <c r="G75" s="14">
        <v>0</v>
      </c>
      <c r="H75" s="16">
        <f t="shared" si="13"/>
        <v>0</v>
      </c>
      <c r="I75" s="14">
        <v>0</v>
      </c>
      <c r="J75" s="16">
        <f t="shared" si="14"/>
        <v>0</v>
      </c>
      <c r="K75" s="19">
        <v>0</v>
      </c>
    </row>
    <row r="76" spans="1:11" s="20" customFormat="1" ht="15">
      <c r="A76" s="15" t="s">
        <v>119</v>
      </c>
      <c r="B76" s="14">
        <v>0</v>
      </c>
      <c r="C76" s="16">
        <f t="shared" si="11"/>
        <v>0</v>
      </c>
      <c r="D76" s="14">
        <v>1</v>
      </c>
      <c r="E76" s="16">
        <f t="shared" si="12"/>
        <v>0.04289733766253265</v>
      </c>
      <c r="F76" s="17">
        <v>-100</v>
      </c>
      <c r="G76" s="14">
        <v>0</v>
      </c>
      <c r="H76" s="16">
        <f t="shared" si="13"/>
        <v>0</v>
      </c>
      <c r="I76" s="14">
        <v>1</v>
      </c>
      <c r="J76" s="16">
        <f t="shared" si="14"/>
        <v>0.30751253113564375</v>
      </c>
      <c r="K76" s="19">
        <v>-100</v>
      </c>
    </row>
    <row r="77" spans="1:11" ht="15">
      <c r="A77" s="15" t="s">
        <v>27</v>
      </c>
      <c r="B77" s="14">
        <v>313</v>
      </c>
      <c r="C77" s="16">
        <f t="shared" si="11"/>
        <v>13.413459828401994</v>
      </c>
      <c r="D77" s="14">
        <v>354</v>
      </c>
      <c r="E77" s="16">
        <f t="shared" si="12"/>
        <v>15.185657532536558</v>
      </c>
      <c r="F77" s="17">
        <f>(C77*100/E77)-100</f>
        <v>-11.670207235593722</v>
      </c>
      <c r="G77" s="14">
        <v>219</v>
      </c>
      <c r="H77" s="16">
        <f t="shared" si="13"/>
        <v>65.77761758875474</v>
      </c>
      <c r="I77" s="14">
        <v>239</v>
      </c>
      <c r="J77" s="16">
        <f t="shared" si="14"/>
        <v>73.49549494141887</v>
      </c>
      <c r="K77" s="17">
        <f>(H77*100/J77)-100</f>
        <v>-10.501157055702294</v>
      </c>
    </row>
    <row r="78" spans="1:11" ht="15">
      <c r="A78" s="15" t="s">
        <v>28</v>
      </c>
      <c r="B78" s="14">
        <v>0</v>
      </c>
      <c r="C78" s="16">
        <f t="shared" si="11"/>
        <v>0</v>
      </c>
      <c r="D78" s="14">
        <v>0</v>
      </c>
      <c r="E78" s="16">
        <f t="shared" si="12"/>
        <v>0</v>
      </c>
      <c r="F78" s="17">
        <v>0</v>
      </c>
      <c r="G78" s="14">
        <v>0</v>
      </c>
      <c r="H78" s="16">
        <f t="shared" si="13"/>
        <v>0</v>
      </c>
      <c r="I78" s="14">
        <v>0</v>
      </c>
      <c r="J78" s="16">
        <f t="shared" si="14"/>
        <v>0</v>
      </c>
      <c r="K78" s="19">
        <v>0</v>
      </c>
    </row>
    <row r="79" spans="1:11" ht="15">
      <c r="A79" s="15" t="s">
        <v>29</v>
      </c>
      <c r="B79" s="14">
        <v>0</v>
      </c>
      <c r="C79" s="16">
        <f t="shared" si="11"/>
        <v>0</v>
      </c>
      <c r="D79" s="14">
        <v>0</v>
      </c>
      <c r="E79" s="16">
        <f t="shared" si="12"/>
        <v>0</v>
      </c>
      <c r="F79" s="17">
        <v>0</v>
      </c>
      <c r="G79" s="14">
        <v>0</v>
      </c>
      <c r="H79" s="16">
        <f t="shared" si="13"/>
        <v>0</v>
      </c>
      <c r="I79" s="14">
        <v>0</v>
      </c>
      <c r="J79" s="16">
        <f t="shared" si="14"/>
        <v>0</v>
      </c>
      <c r="K79" s="19">
        <v>0</v>
      </c>
    </row>
    <row r="80" spans="1:11" ht="15">
      <c r="A80" s="15" t="s">
        <v>93</v>
      </c>
      <c r="B80" s="14">
        <v>197</v>
      </c>
      <c r="C80" s="16">
        <f t="shared" si="11"/>
        <v>8.442337336086878</v>
      </c>
      <c r="D80" s="14">
        <v>202</v>
      </c>
      <c r="E80" s="16">
        <f t="shared" si="12"/>
        <v>8.665262207831596</v>
      </c>
      <c r="F80" s="17">
        <f>(C80*100/E80)-100</f>
        <v>-2.572626960361802</v>
      </c>
      <c r="G80" s="14">
        <v>135</v>
      </c>
      <c r="H80" s="16">
        <f t="shared" si="13"/>
        <v>40.54784645882141</v>
      </c>
      <c r="I80" s="14">
        <v>134</v>
      </c>
      <c r="J80" s="16">
        <f t="shared" si="14"/>
        <v>41.206679172176266</v>
      </c>
      <c r="K80" s="17">
        <f>(H80*100/J80)-100</f>
        <v>-1.5988493287751169</v>
      </c>
    </row>
    <row r="81" spans="1:11" ht="33.75">
      <c r="A81" s="18" t="s">
        <v>94</v>
      </c>
      <c r="B81" s="14">
        <v>479</v>
      </c>
      <c r="C81" s="16">
        <f t="shared" si="11"/>
        <v>20.527307532921903</v>
      </c>
      <c r="D81" s="14">
        <v>500</v>
      </c>
      <c r="E81" s="16">
        <f t="shared" si="12"/>
        <v>21.448668831266325</v>
      </c>
      <c r="F81" s="17">
        <f aca="true" t="shared" si="15" ref="F81:F95">(C81*100/E81)-100</f>
        <v>-4.2956572531034</v>
      </c>
      <c r="G81" s="14">
        <v>7</v>
      </c>
      <c r="H81" s="16">
        <f t="shared" si="13"/>
        <v>2.1024809274944434</v>
      </c>
      <c r="I81" s="14">
        <v>7</v>
      </c>
      <c r="J81" s="16">
        <f t="shared" si="14"/>
        <v>2.1525877179495065</v>
      </c>
      <c r="K81" s="17">
        <f>(H81*100/J81)-100</f>
        <v>-2.32774674115457</v>
      </c>
    </row>
    <row r="82" spans="1:11" ht="15">
      <c r="A82" s="15" t="s">
        <v>95</v>
      </c>
      <c r="B82" s="14">
        <v>458</v>
      </c>
      <c r="C82" s="16">
        <f t="shared" si="11"/>
        <v>19.627362943795887</v>
      </c>
      <c r="D82" s="14">
        <v>483</v>
      </c>
      <c r="E82" s="16">
        <f t="shared" si="12"/>
        <v>20.71941409100327</v>
      </c>
      <c r="F82" s="17">
        <f t="shared" si="15"/>
        <v>-5.270666160784771</v>
      </c>
      <c r="G82" s="14">
        <v>5</v>
      </c>
      <c r="H82" s="16">
        <f t="shared" si="13"/>
        <v>1.5017720910674597</v>
      </c>
      <c r="I82" s="14">
        <v>7</v>
      </c>
      <c r="J82" s="16">
        <f t="shared" si="14"/>
        <v>2.1525877179495065</v>
      </c>
      <c r="K82" s="17">
        <f>(H82*100/J82)-100</f>
        <v>-30.2341048151104</v>
      </c>
    </row>
    <row r="83" spans="1:11" ht="22.5">
      <c r="A83" s="18" t="s">
        <v>106</v>
      </c>
      <c r="B83" s="14">
        <v>255</v>
      </c>
      <c r="C83" s="16">
        <f t="shared" si="11"/>
        <v>10.927898582244437</v>
      </c>
      <c r="D83" s="14">
        <v>241</v>
      </c>
      <c r="E83" s="16">
        <f t="shared" si="12"/>
        <v>10.33825837667037</v>
      </c>
      <c r="F83" s="17">
        <f t="shared" si="15"/>
        <v>5.703477163084514</v>
      </c>
      <c r="G83" s="14">
        <v>0</v>
      </c>
      <c r="H83" s="16">
        <f t="shared" si="13"/>
        <v>0</v>
      </c>
      <c r="I83" s="14">
        <v>0</v>
      </c>
      <c r="J83" s="16">
        <f t="shared" si="14"/>
        <v>0</v>
      </c>
      <c r="K83" s="17">
        <v>0</v>
      </c>
    </row>
    <row r="84" spans="1:11" ht="15">
      <c r="A84" s="15" t="s">
        <v>30</v>
      </c>
      <c r="B84" s="14">
        <v>212</v>
      </c>
      <c r="C84" s="16">
        <f t="shared" si="11"/>
        <v>9.085154899748316</v>
      </c>
      <c r="D84" s="14">
        <v>242</v>
      </c>
      <c r="E84" s="16">
        <f t="shared" si="12"/>
        <v>10.381155714332902</v>
      </c>
      <c r="F84" s="17">
        <f t="shared" si="15"/>
        <v>-12.484166987257908</v>
      </c>
      <c r="G84" s="14">
        <v>1</v>
      </c>
      <c r="H84" s="16">
        <f t="shared" si="13"/>
        <v>0.3003544182134919</v>
      </c>
      <c r="I84" s="14">
        <v>0</v>
      </c>
      <c r="J84" s="16">
        <f t="shared" si="14"/>
        <v>0</v>
      </c>
      <c r="K84" s="17">
        <v>100</v>
      </c>
    </row>
    <row r="85" spans="1:11" ht="15">
      <c r="A85" s="15" t="s">
        <v>96</v>
      </c>
      <c r="B85" s="14">
        <v>72</v>
      </c>
      <c r="C85" s="16">
        <f t="shared" si="11"/>
        <v>3.0855243055748995</v>
      </c>
      <c r="D85" s="14">
        <v>84</v>
      </c>
      <c r="E85" s="16">
        <f t="shared" si="12"/>
        <v>3.6033763636527425</v>
      </c>
      <c r="F85" s="17">
        <f t="shared" si="15"/>
        <v>-14.371300852761777</v>
      </c>
      <c r="G85" s="14">
        <v>0</v>
      </c>
      <c r="H85" s="16">
        <f t="shared" si="13"/>
        <v>0</v>
      </c>
      <c r="I85" s="14">
        <v>0</v>
      </c>
      <c r="J85" s="16">
        <f t="shared" si="14"/>
        <v>0</v>
      </c>
      <c r="K85" s="19">
        <v>0</v>
      </c>
    </row>
    <row r="86" spans="1:11" ht="45">
      <c r="A86" s="18" t="s">
        <v>112</v>
      </c>
      <c r="B86" s="14">
        <v>619</v>
      </c>
      <c r="C86" s="16">
        <f t="shared" si="11"/>
        <v>26.526938127095317</v>
      </c>
      <c r="D86" s="14">
        <v>543</v>
      </c>
      <c r="E86" s="16">
        <f t="shared" si="12"/>
        <v>23.29325435075523</v>
      </c>
      <c r="F86" s="17">
        <f t="shared" si="15"/>
        <v>13.882490302327568</v>
      </c>
      <c r="G86" s="14">
        <v>2</v>
      </c>
      <c r="H86" s="16">
        <f t="shared" si="13"/>
        <v>0.6007088364269838</v>
      </c>
      <c r="I86" s="14">
        <v>2</v>
      </c>
      <c r="J86" s="16">
        <f t="shared" si="14"/>
        <v>0.6150250622712875</v>
      </c>
      <c r="K86" s="17">
        <f>(H86*100/J86)-100</f>
        <v>-2.327746741154556</v>
      </c>
    </row>
    <row r="87" spans="1:11" ht="33.75">
      <c r="A87" s="18" t="s">
        <v>97</v>
      </c>
      <c r="B87" s="14">
        <v>285805</v>
      </c>
      <c r="C87" s="16">
        <f t="shared" si="11"/>
        <v>12248.031585483808</v>
      </c>
      <c r="D87" s="14">
        <v>234800</v>
      </c>
      <c r="E87" s="16">
        <f t="shared" si="12"/>
        <v>10072.294883162665</v>
      </c>
      <c r="F87" s="17">
        <f t="shared" si="15"/>
        <v>21.601201390144055</v>
      </c>
      <c r="G87" s="14">
        <v>184210</v>
      </c>
      <c r="H87" s="16">
        <f t="shared" si="13"/>
        <v>55328.28737910734</v>
      </c>
      <c r="I87" s="14">
        <v>143111</v>
      </c>
      <c r="J87" s="16">
        <f t="shared" si="14"/>
        <v>44008.425843353114</v>
      </c>
      <c r="K87" s="17">
        <f aca="true" t="shared" si="16" ref="K87:K93">(H87*100/J87)-100</f>
        <v>25.722032358182943</v>
      </c>
    </row>
    <row r="88" spans="1:11" ht="22.5">
      <c r="A88" s="18" t="s">
        <v>98</v>
      </c>
      <c r="B88" s="14">
        <v>285131</v>
      </c>
      <c r="C88" s="16">
        <f t="shared" si="11"/>
        <v>12219.147649623288</v>
      </c>
      <c r="D88" s="14">
        <v>233698</v>
      </c>
      <c r="E88" s="16">
        <f t="shared" si="12"/>
        <v>10025.022017058554</v>
      </c>
      <c r="F88" s="17">
        <f t="shared" si="15"/>
        <v>21.886491908259302</v>
      </c>
      <c r="G88" s="14">
        <v>183833</v>
      </c>
      <c r="H88" s="16">
        <f t="shared" si="13"/>
        <v>55215.05376344086</v>
      </c>
      <c r="I88" s="14">
        <v>142732</v>
      </c>
      <c r="J88" s="16">
        <f t="shared" si="14"/>
        <v>43891.87859405271</v>
      </c>
      <c r="K88" s="17">
        <f t="shared" si="16"/>
        <v>25.79788227820903</v>
      </c>
    </row>
    <row r="89" spans="1:11" ht="15">
      <c r="A89" s="15" t="s">
        <v>31</v>
      </c>
      <c r="B89" s="14">
        <v>674</v>
      </c>
      <c r="C89" s="16">
        <f t="shared" si="11"/>
        <v>28.883935860520587</v>
      </c>
      <c r="D89" s="14">
        <v>1102</v>
      </c>
      <c r="E89" s="16">
        <f t="shared" si="12"/>
        <v>47.27286610411098</v>
      </c>
      <c r="F89" s="17">
        <f t="shared" si="15"/>
        <v>-38.89954588979584</v>
      </c>
      <c r="G89" s="14">
        <v>377</v>
      </c>
      <c r="H89" s="16">
        <f t="shared" si="13"/>
        <v>113.23361566648646</v>
      </c>
      <c r="I89" s="14">
        <v>379</v>
      </c>
      <c r="J89" s="16">
        <f t="shared" si="14"/>
        <v>116.54724930040899</v>
      </c>
      <c r="K89" s="17">
        <f t="shared" si="16"/>
        <v>-2.843167602678804</v>
      </c>
    </row>
    <row r="90" spans="1:11" ht="15">
      <c r="A90" s="15" t="s">
        <v>107</v>
      </c>
      <c r="B90" s="14">
        <v>6322</v>
      </c>
      <c r="C90" s="16">
        <f t="shared" si="11"/>
        <v>270.92617583117385</v>
      </c>
      <c r="D90" s="14">
        <v>6768</v>
      </c>
      <c r="E90" s="16">
        <f t="shared" si="12"/>
        <v>290.329181300021</v>
      </c>
      <c r="F90" s="17">
        <f t="shared" si="15"/>
        <v>-6.683105494930047</v>
      </c>
      <c r="G90" s="14">
        <v>1694</v>
      </c>
      <c r="H90" s="16">
        <f t="shared" si="13"/>
        <v>508.80038445365534</v>
      </c>
      <c r="I90" s="14">
        <v>1953</v>
      </c>
      <c r="J90" s="16">
        <f t="shared" si="14"/>
        <v>600.5719733079123</v>
      </c>
      <c r="K90" s="17">
        <f t="shared" si="16"/>
        <v>-15.28069789017708</v>
      </c>
    </row>
    <row r="91" spans="1:11" ht="15">
      <c r="A91" s="15" t="s">
        <v>108</v>
      </c>
      <c r="B91" s="14">
        <v>96</v>
      </c>
      <c r="C91" s="16">
        <f t="shared" si="11"/>
        <v>4.114032407433199</v>
      </c>
      <c r="D91" s="14">
        <v>40</v>
      </c>
      <c r="E91" s="16">
        <f t="shared" si="12"/>
        <v>1.715893506501306</v>
      </c>
      <c r="F91" s="17">
        <f t="shared" si="15"/>
        <v>139.760357612267</v>
      </c>
      <c r="G91" s="14">
        <v>61</v>
      </c>
      <c r="H91" s="16">
        <f t="shared" si="13"/>
        <v>18.32161951102301</v>
      </c>
      <c r="I91" s="14">
        <v>14</v>
      </c>
      <c r="J91" s="16">
        <f t="shared" si="14"/>
        <v>4.305175435899013</v>
      </c>
      <c r="K91" s="17">
        <f t="shared" si="16"/>
        <v>325.57196062782657</v>
      </c>
    </row>
    <row r="92" spans="1:11" ht="15">
      <c r="A92" s="15" t="s">
        <v>109</v>
      </c>
      <c r="B92" s="14">
        <v>880</v>
      </c>
      <c r="C92" s="16">
        <f t="shared" si="11"/>
        <v>37.71196373480433</v>
      </c>
      <c r="D92" s="14">
        <v>1103</v>
      </c>
      <c r="E92" s="16">
        <f t="shared" si="12"/>
        <v>47.31576344177351</v>
      </c>
      <c r="F92" s="17">
        <f t="shared" si="15"/>
        <v>-20.29725192701912</v>
      </c>
      <c r="G92" s="14">
        <v>170</v>
      </c>
      <c r="H92" s="16">
        <f t="shared" si="13"/>
        <v>51.06025109629363</v>
      </c>
      <c r="I92" s="14">
        <v>226</v>
      </c>
      <c r="J92" s="16">
        <f t="shared" si="14"/>
        <v>69.4978320366555</v>
      </c>
      <c r="K92" s="17">
        <f t="shared" si="16"/>
        <v>-26.529720999983525</v>
      </c>
    </row>
    <row r="93" spans="1:11" ht="22.5">
      <c r="A93" s="18" t="s">
        <v>110</v>
      </c>
      <c r="B93" s="14">
        <v>59</v>
      </c>
      <c r="C93" s="16">
        <f t="shared" si="11"/>
        <v>2.528415750401654</v>
      </c>
      <c r="D93" s="14">
        <v>112</v>
      </c>
      <c r="E93" s="16">
        <f t="shared" si="12"/>
        <v>4.804501818203657</v>
      </c>
      <c r="F93" s="17">
        <f t="shared" si="15"/>
        <v>-47.37402864909318</v>
      </c>
      <c r="G93" s="14">
        <v>5</v>
      </c>
      <c r="H93" s="16">
        <f t="shared" si="13"/>
        <v>1.5017720910674597</v>
      </c>
      <c r="I93" s="14">
        <v>7</v>
      </c>
      <c r="J93" s="16">
        <f t="shared" si="14"/>
        <v>2.1525877179495065</v>
      </c>
      <c r="K93" s="17">
        <f t="shared" si="16"/>
        <v>-30.2341048151104</v>
      </c>
    </row>
    <row r="94" spans="1:11" ht="15">
      <c r="A94" s="15" t="s">
        <v>99</v>
      </c>
      <c r="B94" s="14">
        <v>1</v>
      </c>
      <c r="C94" s="16">
        <f t="shared" si="11"/>
        <v>0.04285450424409583</v>
      </c>
      <c r="D94" s="14">
        <v>1</v>
      </c>
      <c r="E94" s="16">
        <f t="shared" si="12"/>
        <v>0.04289733766253265</v>
      </c>
      <c r="F94" s="17">
        <v>0</v>
      </c>
      <c r="G94" s="14">
        <v>1</v>
      </c>
      <c r="H94" s="16">
        <f t="shared" si="13"/>
        <v>0.3003544182134919</v>
      </c>
      <c r="I94" s="14">
        <v>1</v>
      </c>
      <c r="J94" s="16">
        <f t="shared" si="14"/>
        <v>0.30751253113564375</v>
      </c>
      <c r="K94" s="17">
        <v>0</v>
      </c>
    </row>
    <row r="95" spans="1:11" ht="15">
      <c r="A95" s="15" t="s">
        <v>100</v>
      </c>
      <c r="B95" s="14">
        <v>30</v>
      </c>
      <c r="C95" s="16">
        <f t="shared" si="11"/>
        <v>1.2856351273228748</v>
      </c>
      <c r="D95" s="14">
        <v>24</v>
      </c>
      <c r="E95" s="16">
        <f t="shared" si="12"/>
        <v>1.0295361039007835</v>
      </c>
      <c r="F95" s="17">
        <f t="shared" si="15"/>
        <v>24.87518625638907</v>
      </c>
      <c r="G95" s="14">
        <v>17</v>
      </c>
      <c r="H95" s="16">
        <f t="shared" si="13"/>
        <v>5.106025109629362</v>
      </c>
      <c r="I95" s="14">
        <v>9</v>
      </c>
      <c r="J95" s="16">
        <f t="shared" si="14"/>
        <v>2.767612780220794</v>
      </c>
      <c r="K95" s="17">
        <f>(H95*100/J95)-100</f>
        <v>84.4920339333747</v>
      </c>
    </row>
    <row r="96" spans="1:11" ht="30.75" customHeight="1">
      <c r="A96" s="18" t="s">
        <v>121</v>
      </c>
      <c r="B96" s="14">
        <v>0</v>
      </c>
      <c r="C96" s="16">
        <f t="shared" si="11"/>
        <v>0</v>
      </c>
      <c r="D96" s="14">
        <v>1</v>
      </c>
      <c r="E96" s="16">
        <f t="shared" si="12"/>
        <v>0.04289733766253265</v>
      </c>
      <c r="F96" s="17">
        <v>-100</v>
      </c>
      <c r="G96" s="14">
        <v>0</v>
      </c>
      <c r="H96" s="16">
        <f t="shared" si="13"/>
        <v>0</v>
      </c>
      <c r="I96" s="14">
        <v>1</v>
      </c>
      <c r="J96" s="16">
        <f t="shared" si="14"/>
        <v>0.30751253113564375</v>
      </c>
      <c r="K96" s="17">
        <v>-100</v>
      </c>
    </row>
    <row r="97" spans="1:11" ht="15">
      <c r="A97" s="15" t="s">
        <v>32</v>
      </c>
      <c r="B97" s="14">
        <v>708</v>
      </c>
      <c r="C97" s="16">
        <f t="shared" si="11"/>
        <v>30.340989004819846</v>
      </c>
      <c r="D97" s="14">
        <v>588</v>
      </c>
      <c r="E97" s="16">
        <f t="shared" si="12"/>
        <v>25.223634545569197</v>
      </c>
      <c r="F97" s="17">
        <f aca="true" t="shared" si="17" ref="F97:F102">(C97*100/E97)-100</f>
        <v>20.28793451635846</v>
      </c>
      <c r="G97" s="14">
        <v>645</v>
      </c>
      <c r="H97" s="16">
        <f t="shared" si="13"/>
        <v>193.72859974770228</v>
      </c>
      <c r="I97" s="14">
        <v>521</v>
      </c>
      <c r="J97" s="16">
        <f t="shared" si="14"/>
        <v>160.21402872167042</v>
      </c>
      <c r="K97" s="17">
        <f>(H97*100/J97)-100</f>
        <v>20.918624475921888</v>
      </c>
    </row>
    <row r="98" spans="1:11" ht="15">
      <c r="A98" s="15" t="s">
        <v>33</v>
      </c>
      <c r="B98" s="14">
        <v>73</v>
      </c>
      <c r="C98" s="16">
        <f t="shared" si="11"/>
        <v>3.1283788098189955</v>
      </c>
      <c r="D98" s="14">
        <v>67</v>
      </c>
      <c r="E98" s="16">
        <f t="shared" si="12"/>
        <v>2.8741216233896876</v>
      </c>
      <c r="F98" s="17">
        <f t="shared" si="17"/>
        <v>8.846431005568988</v>
      </c>
      <c r="G98" s="14">
        <v>22</v>
      </c>
      <c r="H98" s="16">
        <f t="shared" si="13"/>
        <v>6.607797200696822</v>
      </c>
      <c r="I98" s="14">
        <v>22</v>
      </c>
      <c r="J98" s="16">
        <f t="shared" si="14"/>
        <v>6.7652756849841635</v>
      </c>
      <c r="K98" s="17">
        <f>(H98*100/J98)-100</f>
        <v>-2.327746741154556</v>
      </c>
    </row>
    <row r="99" spans="1:11" ht="15">
      <c r="A99" s="15" t="s">
        <v>34</v>
      </c>
      <c r="B99" s="14">
        <v>5</v>
      </c>
      <c r="C99" s="16">
        <f t="shared" si="11"/>
        <v>0.21427252122047913</v>
      </c>
      <c r="D99" s="14">
        <v>4</v>
      </c>
      <c r="E99" s="16">
        <f t="shared" si="12"/>
        <v>0.1715893506501306</v>
      </c>
      <c r="F99" s="17">
        <f t="shared" si="17"/>
        <v>24.875186256389085</v>
      </c>
      <c r="G99" s="14">
        <v>2</v>
      </c>
      <c r="H99" s="16">
        <f t="shared" si="13"/>
        <v>0.6007088364269838</v>
      </c>
      <c r="I99" s="14">
        <v>1</v>
      </c>
      <c r="J99" s="16">
        <f t="shared" si="14"/>
        <v>0.30751253113564375</v>
      </c>
      <c r="K99" s="17">
        <f>(H99*100/J99)-100</f>
        <v>95.34450651769089</v>
      </c>
    </row>
    <row r="100" spans="1:11" ht="15">
      <c r="A100" s="15" t="s">
        <v>118</v>
      </c>
      <c r="B100" s="14">
        <v>0</v>
      </c>
      <c r="C100" s="16">
        <f t="shared" si="11"/>
        <v>0</v>
      </c>
      <c r="D100" s="14">
        <v>1</v>
      </c>
      <c r="E100" s="16">
        <f t="shared" si="12"/>
        <v>0.04289733766253265</v>
      </c>
      <c r="F100" s="17">
        <f t="shared" si="17"/>
        <v>-100</v>
      </c>
      <c r="G100" s="14">
        <v>0</v>
      </c>
      <c r="H100" s="16">
        <f t="shared" si="13"/>
        <v>0</v>
      </c>
      <c r="I100" s="14">
        <v>1</v>
      </c>
      <c r="J100" s="16">
        <f t="shared" si="14"/>
        <v>0.30751253113564375</v>
      </c>
      <c r="K100" s="17">
        <f>(H100*100/J100)-100</f>
        <v>-100</v>
      </c>
    </row>
    <row r="101" spans="1:11" ht="15">
      <c r="A101" s="15" t="s">
        <v>35</v>
      </c>
      <c r="B101" s="14">
        <v>1</v>
      </c>
      <c r="C101" s="16">
        <f t="shared" si="11"/>
        <v>0.04285450424409583</v>
      </c>
      <c r="D101" s="14">
        <v>3</v>
      </c>
      <c r="E101" s="16">
        <f t="shared" si="12"/>
        <v>0.12869201298759794</v>
      </c>
      <c r="F101" s="17">
        <f t="shared" si="17"/>
        <v>-66.69995033162958</v>
      </c>
      <c r="G101" s="14">
        <v>0</v>
      </c>
      <c r="H101" s="16">
        <f t="shared" si="13"/>
        <v>0</v>
      </c>
      <c r="I101" s="14">
        <v>0</v>
      </c>
      <c r="J101" s="16">
        <f t="shared" si="14"/>
        <v>0</v>
      </c>
      <c r="K101" s="19">
        <v>0</v>
      </c>
    </row>
    <row r="102" spans="1:11" ht="15">
      <c r="A102" s="15" t="s">
        <v>36</v>
      </c>
      <c r="B102" s="14">
        <v>1</v>
      </c>
      <c r="C102" s="16">
        <f t="shared" si="11"/>
        <v>0.04285450424409583</v>
      </c>
      <c r="D102" s="14">
        <v>2</v>
      </c>
      <c r="E102" s="16">
        <f t="shared" si="12"/>
        <v>0.0857946753250653</v>
      </c>
      <c r="F102" s="17">
        <f t="shared" si="17"/>
        <v>-50.04992549744436</v>
      </c>
      <c r="G102" s="14">
        <v>0</v>
      </c>
      <c r="H102" s="16">
        <f t="shared" si="13"/>
        <v>0</v>
      </c>
      <c r="I102" s="14">
        <v>0</v>
      </c>
      <c r="J102" s="16">
        <f t="shared" si="14"/>
        <v>0</v>
      </c>
      <c r="K102" s="19">
        <v>0</v>
      </c>
    </row>
    <row r="103" spans="1:11" ht="15">
      <c r="A103" s="15" t="s">
        <v>101</v>
      </c>
      <c r="B103" s="14">
        <v>0</v>
      </c>
      <c r="C103" s="16">
        <f t="shared" si="11"/>
        <v>0</v>
      </c>
      <c r="D103" s="14">
        <v>0</v>
      </c>
      <c r="E103" s="16">
        <f t="shared" si="12"/>
        <v>0</v>
      </c>
      <c r="F103" s="17">
        <v>0</v>
      </c>
      <c r="G103" s="14">
        <v>0</v>
      </c>
      <c r="H103" s="16">
        <f t="shared" si="13"/>
        <v>0</v>
      </c>
      <c r="I103" s="14">
        <v>0</v>
      </c>
      <c r="J103" s="16">
        <f t="shared" si="14"/>
        <v>0</v>
      </c>
      <c r="K103" s="17">
        <v>0</v>
      </c>
    </row>
    <row r="104" spans="1:11" ht="15">
      <c r="A104" s="15" t="s">
        <v>37</v>
      </c>
      <c r="B104" s="14">
        <v>129</v>
      </c>
      <c r="C104" s="16">
        <f t="shared" si="11"/>
        <v>5.528231047488362</v>
      </c>
      <c r="D104" s="14">
        <v>127</v>
      </c>
      <c r="E104" s="16">
        <f t="shared" si="12"/>
        <v>5.447961883141646</v>
      </c>
      <c r="F104" s="17">
        <f>(C104*100/E104)-100</f>
        <v>1.4733796981051341</v>
      </c>
      <c r="G104" s="14">
        <v>107</v>
      </c>
      <c r="H104" s="16">
        <f t="shared" si="13"/>
        <v>32.137922748843636</v>
      </c>
      <c r="I104" s="14">
        <v>111</v>
      </c>
      <c r="J104" s="16">
        <f t="shared" si="14"/>
        <v>34.13389095605646</v>
      </c>
      <c r="K104" s="17">
        <f>(H104*100/J104)-100</f>
        <v>-5.847467579311157</v>
      </c>
    </row>
    <row r="105" spans="1:11" ht="15">
      <c r="A105" s="15" t="s">
        <v>38</v>
      </c>
      <c r="B105" s="14">
        <v>0</v>
      </c>
      <c r="C105" s="16">
        <f t="shared" si="11"/>
        <v>0</v>
      </c>
      <c r="D105" s="14">
        <v>0</v>
      </c>
      <c r="E105" s="16">
        <f t="shared" si="12"/>
        <v>0</v>
      </c>
      <c r="F105" s="17">
        <v>0</v>
      </c>
      <c r="G105" s="14">
        <v>0</v>
      </c>
      <c r="H105" s="16">
        <f t="shared" si="13"/>
        <v>0</v>
      </c>
      <c r="I105" s="14">
        <v>0</v>
      </c>
      <c r="J105" s="16">
        <f t="shared" si="14"/>
        <v>0</v>
      </c>
      <c r="K105" s="19">
        <v>0</v>
      </c>
    </row>
    <row r="106" spans="1:11" ht="15">
      <c r="A106" s="15" t="s">
        <v>39</v>
      </c>
      <c r="B106" s="14">
        <v>0</v>
      </c>
      <c r="C106" s="16">
        <f t="shared" si="11"/>
        <v>0</v>
      </c>
      <c r="D106" s="14">
        <v>4</v>
      </c>
      <c r="E106" s="16">
        <f t="shared" si="12"/>
        <v>0.1715893506501306</v>
      </c>
      <c r="F106" s="17">
        <f>(C106*100/E106)-100</f>
        <v>-100</v>
      </c>
      <c r="G106" s="14">
        <v>0</v>
      </c>
      <c r="H106" s="16">
        <f t="shared" si="13"/>
        <v>0</v>
      </c>
      <c r="I106" s="14">
        <v>1</v>
      </c>
      <c r="J106" s="16">
        <f t="shared" si="14"/>
        <v>0.30751253113564375</v>
      </c>
      <c r="K106" s="17">
        <v>-100</v>
      </c>
    </row>
    <row r="107" spans="1:11" ht="15">
      <c r="A107" s="15" t="s">
        <v>40</v>
      </c>
      <c r="B107" s="14">
        <v>0</v>
      </c>
      <c r="C107" s="16">
        <f t="shared" si="11"/>
        <v>0</v>
      </c>
      <c r="D107" s="14">
        <v>0</v>
      </c>
      <c r="E107" s="16">
        <f t="shared" si="12"/>
        <v>0</v>
      </c>
      <c r="F107" s="19">
        <v>0</v>
      </c>
      <c r="G107" s="14">
        <v>0</v>
      </c>
      <c r="H107" s="16">
        <f t="shared" si="13"/>
        <v>0</v>
      </c>
      <c r="I107" s="14">
        <v>0</v>
      </c>
      <c r="J107" s="16">
        <f t="shared" si="14"/>
        <v>0</v>
      </c>
      <c r="K107" s="19">
        <v>0</v>
      </c>
    </row>
    <row r="108" spans="1:11" ht="15">
      <c r="A108" s="15" t="s">
        <v>102</v>
      </c>
      <c r="B108" s="14">
        <v>0</v>
      </c>
      <c r="C108" s="16">
        <f t="shared" si="11"/>
        <v>0</v>
      </c>
      <c r="D108" s="14">
        <v>0</v>
      </c>
      <c r="E108" s="16">
        <f t="shared" si="12"/>
        <v>0</v>
      </c>
      <c r="F108" s="17">
        <v>0</v>
      </c>
      <c r="G108" s="14">
        <v>0</v>
      </c>
      <c r="H108" s="16">
        <f t="shared" si="13"/>
        <v>0</v>
      </c>
      <c r="I108" s="14">
        <v>0</v>
      </c>
      <c r="J108" s="16">
        <f t="shared" si="14"/>
        <v>0</v>
      </c>
      <c r="K108" s="17">
        <v>0</v>
      </c>
    </row>
    <row r="109" spans="1:11" ht="15">
      <c r="A109" s="15" t="s">
        <v>41</v>
      </c>
      <c r="B109" s="14">
        <v>20</v>
      </c>
      <c r="C109" s="16">
        <f t="shared" si="11"/>
        <v>0.8570900848819165</v>
      </c>
      <c r="D109" s="14">
        <v>15</v>
      </c>
      <c r="E109" s="16">
        <f t="shared" si="12"/>
        <v>0.6434600649379898</v>
      </c>
      <c r="F109" s="17">
        <f>(C109*100/E109)-100</f>
        <v>33.20019867348168</v>
      </c>
      <c r="G109" s="14">
        <v>14</v>
      </c>
      <c r="H109" s="16">
        <f t="shared" si="13"/>
        <v>4.204961854988887</v>
      </c>
      <c r="I109" s="14">
        <v>12</v>
      </c>
      <c r="J109" s="16">
        <f t="shared" si="14"/>
        <v>3.6901503736277252</v>
      </c>
      <c r="K109" s="17">
        <f>(H109*100/J109)-100</f>
        <v>13.95096213531967</v>
      </c>
    </row>
    <row r="110" spans="1:11" ht="15">
      <c r="A110" s="15" t="s">
        <v>42</v>
      </c>
      <c r="B110" s="14">
        <v>0</v>
      </c>
      <c r="C110" s="16">
        <f t="shared" si="11"/>
        <v>0</v>
      </c>
      <c r="D110" s="14">
        <v>0</v>
      </c>
      <c r="E110" s="16">
        <f t="shared" si="12"/>
        <v>0</v>
      </c>
      <c r="F110" s="17">
        <v>0</v>
      </c>
      <c r="G110" s="14">
        <v>0</v>
      </c>
      <c r="H110" s="16">
        <f t="shared" si="13"/>
        <v>0</v>
      </c>
      <c r="I110" s="14">
        <v>0</v>
      </c>
      <c r="J110" s="16">
        <f t="shared" si="14"/>
        <v>0</v>
      </c>
      <c r="K110" s="17">
        <v>0</v>
      </c>
    </row>
    <row r="111" spans="1:11" ht="15">
      <c r="A111" s="15" t="s">
        <v>43</v>
      </c>
      <c r="B111" s="14">
        <v>1342</v>
      </c>
      <c r="C111" s="16">
        <f t="shared" si="11"/>
        <v>57.5107446955766</v>
      </c>
      <c r="D111" s="14">
        <v>1358</v>
      </c>
      <c r="E111" s="16">
        <f t="shared" si="12"/>
        <v>58.25458454571934</v>
      </c>
      <c r="F111" s="17">
        <f>(C111*100/E111)-100</f>
        <v>-1.2768777872906583</v>
      </c>
      <c r="G111" s="14">
        <v>1294</v>
      </c>
      <c r="H111" s="16">
        <f t="shared" si="13"/>
        <v>388.65861716825856</v>
      </c>
      <c r="I111" s="14">
        <v>1303</v>
      </c>
      <c r="J111" s="16">
        <f t="shared" si="14"/>
        <v>400.68882806974386</v>
      </c>
      <c r="K111" s="17">
        <f>(H111*100/J111)-100</f>
        <v>-3.0023824121673073</v>
      </c>
    </row>
    <row r="112" spans="1:11" ht="15">
      <c r="A112" s="15" t="s">
        <v>44</v>
      </c>
      <c r="B112" s="14">
        <v>2</v>
      </c>
      <c r="C112" s="16">
        <f t="shared" si="11"/>
        <v>0.08570900848819166</v>
      </c>
      <c r="D112" s="14">
        <v>0</v>
      </c>
      <c r="E112" s="16">
        <f t="shared" si="12"/>
        <v>0</v>
      </c>
      <c r="F112" s="17">
        <v>100</v>
      </c>
      <c r="G112" s="14">
        <v>0</v>
      </c>
      <c r="H112" s="16">
        <f t="shared" si="13"/>
        <v>0</v>
      </c>
      <c r="I112" s="14">
        <v>0</v>
      </c>
      <c r="J112" s="16">
        <f t="shared" si="14"/>
        <v>0</v>
      </c>
      <c r="K112" s="17">
        <v>0</v>
      </c>
    </row>
    <row r="113" spans="1:11" ht="15">
      <c r="A113" s="15" t="s">
        <v>45</v>
      </c>
      <c r="B113" s="14">
        <v>9</v>
      </c>
      <c r="C113" s="16">
        <f t="shared" si="11"/>
        <v>0.38569053819686244</v>
      </c>
      <c r="D113" s="14">
        <v>4</v>
      </c>
      <c r="E113" s="16">
        <f t="shared" si="12"/>
        <v>0.1715893506501306</v>
      </c>
      <c r="F113" s="17">
        <f>(C113*100/E113)-100</f>
        <v>124.77533526150035</v>
      </c>
      <c r="G113" s="14">
        <v>2</v>
      </c>
      <c r="H113" s="16">
        <f t="shared" si="13"/>
        <v>0.6007088364269838</v>
      </c>
      <c r="I113" s="14">
        <v>0</v>
      </c>
      <c r="J113" s="16">
        <f t="shared" si="14"/>
        <v>0</v>
      </c>
      <c r="K113" s="17">
        <v>100</v>
      </c>
    </row>
    <row r="114" spans="1:12" ht="15">
      <c r="A114" s="15" t="s">
        <v>46</v>
      </c>
      <c r="B114" s="14">
        <v>1</v>
      </c>
      <c r="C114" s="16">
        <f t="shared" si="11"/>
        <v>0.04285450424409583</v>
      </c>
      <c r="D114" s="14">
        <v>0</v>
      </c>
      <c r="E114" s="16">
        <f t="shared" si="12"/>
        <v>0</v>
      </c>
      <c r="F114" s="17">
        <v>100</v>
      </c>
      <c r="G114" s="14">
        <v>0</v>
      </c>
      <c r="H114" s="16">
        <f t="shared" si="13"/>
        <v>0</v>
      </c>
      <c r="I114" s="14">
        <v>0</v>
      </c>
      <c r="J114" s="16">
        <f t="shared" si="14"/>
        <v>0</v>
      </c>
      <c r="K114" s="19">
        <v>0</v>
      </c>
      <c r="L114" s="20"/>
    </row>
    <row r="115" spans="1:12" ht="15">
      <c r="A115" s="15" t="s">
        <v>47</v>
      </c>
      <c r="B115" s="14">
        <v>0</v>
      </c>
      <c r="C115" s="16">
        <f t="shared" si="11"/>
        <v>0</v>
      </c>
      <c r="D115" s="14">
        <v>0</v>
      </c>
      <c r="E115" s="16">
        <f t="shared" si="12"/>
        <v>0</v>
      </c>
      <c r="F115" s="17">
        <v>0</v>
      </c>
      <c r="G115" s="14">
        <v>0</v>
      </c>
      <c r="H115" s="16">
        <f t="shared" si="13"/>
        <v>0</v>
      </c>
      <c r="I115" s="14">
        <v>0</v>
      </c>
      <c r="J115" s="16">
        <f t="shared" si="14"/>
        <v>0</v>
      </c>
      <c r="K115" s="17">
        <v>0</v>
      </c>
      <c r="L115" s="20"/>
    </row>
    <row r="116" spans="1:11" ht="15">
      <c r="A116" s="15" t="s">
        <v>48</v>
      </c>
      <c r="B116" s="14">
        <v>0</v>
      </c>
      <c r="C116" s="16">
        <f t="shared" si="11"/>
        <v>0</v>
      </c>
      <c r="D116" s="14">
        <v>0</v>
      </c>
      <c r="E116" s="16">
        <f t="shared" si="12"/>
        <v>0</v>
      </c>
      <c r="F116" s="17">
        <v>0</v>
      </c>
      <c r="G116" s="14">
        <v>0</v>
      </c>
      <c r="H116" s="16">
        <f t="shared" si="13"/>
        <v>0</v>
      </c>
      <c r="I116" s="14">
        <v>0</v>
      </c>
      <c r="J116" s="16">
        <f t="shared" si="14"/>
        <v>0</v>
      </c>
      <c r="K116" s="17">
        <v>0</v>
      </c>
    </row>
    <row r="117" spans="1:11" ht="15">
      <c r="A117" s="15" t="s">
        <v>114</v>
      </c>
      <c r="B117" s="14">
        <v>7</v>
      </c>
      <c r="C117" s="16">
        <f t="shared" si="11"/>
        <v>0.2999815297086708</v>
      </c>
      <c r="D117" s="14">
        <v>0</v>
      </c>
      <c r="E117" s="16">
        <f t="shared" si="12"/>
        <v>0</v>
      </c>
      <c r="F117" s="17">
        <v>100</v>
      </c>
      <c r="G117" s="14">
        <v>0</v>
      </c>
      <c r="H117" s="16">
        <f t="shared" si="13"/>
        <v>0</v>
      </c>
      <c r="I117" s="14">
        <v>0</v>
      </c>
      <c r="J117" s="16">
        <f t="shared" si="14"/>
        <v>0</v>
      </c>
      <c r="K117" s="19">
        <v>0</v>
      </c>
    </row>
    <row r="118" spans="1:11" ht="15">
      <c r="A118" s="15" t="s">
        <v>49</v>
      </c>
      <c r="B118" s="14">
        <v>0</v>
      </c>
      <c r="C118" s="16">
        <f t="shared" si="11"/>
        <v>0</v>
      </c>
      <c r="D118" s="14">
        <v>0</v>
      </c>
      <c r="E118" s="16">
        <f t="shared" si="12"/>
        <v>0</v>
      </c>
      <c r="F118" s="17">
        <v>0</v>
      </c>
      <c r="G118" s="14">
        <v>0</v>
      </c>
      <c r="H118" s="16">
        <f t="shared" si="13"/>
        <v>0</v>
      </c>
      <c r="I118" s="14">
        <v>0</v>
      </c>
      <c r="J118" s="16">
        <f t="shared" si="14"/>
        <v>0</v>
      </c>
      <c r="K118" s="19">
        <v>0</v>
      </c>
    </row>
    <row r="119" spans="1:11" ht="15">
      <c r="A119" s="15" t="s">
        <v>50</v>
      </c>
      <c r="B119" s="14">
        <v>3</v>
      </c>
      <c r="C119" s="16">
        <f t="shared" si="11"/>
        <v>0.12856351273228747</v>
      </c>
      <c r="D119" s="14">
        <v>6</v>
      </c>
      <c r="E119" s="16">
        <f t="shared" si="12"/>
        <v>0.2573840259751959</v>
      </c>
      <c r="F119" s="17">
        <f>(C119*100/E119)-100</f>
        <v>-50.04992549744438</v>
      </c>
      <c r="G119" s="14">
        <v>1</v>
      </c>
      <c r="H119" s="16">
        <f t="shared" si="13"/>
        <v>0.3003544182134919</v>
      </c>
      <c r="I119" s="14">
        <v>0</v>
      </c>
      <c r="J119" s="16">
        <f t="shared" si="14"/>
        <v>0</v>
      </c>
      <c r="K119" s="17">
        <v>100</v>
      </c>
    </row>
    <row r="120" spans="1:11" ht="15">
      <c r="A120" s="15" t="s">
        <v>51</v>
      </c>
      <c r="B120" s="14">
        <v>1</v>
      </c>
      <c r="C120" s="16">
        <f t="shared" si="11"/>
        <v>0.04285450424409583</v>
      </c>
      <c r="D120" s="14">
        <v>2</v>
      </c>
      <c r="E120" s="16">
        <f t="shared" si="12"/>
        <v>0.0857946753250653</v>
      </c>
      <c r="F120" s="17">
        <f>(C120*100/E120)-100</f>
        <v>-50.04992549744436</v>
      </c>
      <c r="G120" s="14">
        <v>0</v>
      </c>
      <c r="H120" s="16">
        <f t="shared" si="13"/>
        <v>0</v>
      </c>
      <c r="I120" s="14">
        <v>0</v>
      </c>
      <c r="J120" s="16">
        <f t="shared" si="14"/>
        <v>0</v>
      </c>
      <c r="K120" s="19">
        <v>0</v>
      </c>
    </row>
    <row r="121" spans="1:11" ht="15">
      <c r="A121" s="15" t="s">
        <v>52</v>
      </c>
      <c r="B121" s="14">
        <v>0</v>
      </c>
      <c r="C121" s="16">
        <f t="shared" si="11"/>
        <v>0</v>
      </c>
      <c r="D121" s="14">
        <v>0</v>
      </c>
      <c r="E121" s="16">
        <f t="shared" si="12"/>
        <v>0</v>
      </c>
      <c r="F121" s="17">
        <v>0</v>
      </c>
      <c r="G121" s="14">
        <v>0</v>
      </c>
      <c r="H121" s="16">
        <f t="shared" si="13"/>
        <v>0</v>
      </c>
      <c r="I121" s="14">
        <v>0</v>
      </c>
      <c r="J121" s="16">
        <f t="shared" si="14"/>
        <v>0</v>
      </c>
      <c r="K121" s="19">
        <v>0</v>
      </c>
    </row>
    <row r="122" spans="1:11" ht="15">
      <c r="A122" s="15" t="s">
        <v>103</v>
      </c>
      <c r="B122" s="21">
        <v>0</v>
      </c>
      <c r="C122" s="16">
        <f t="shared" si="11"/>
        <v>0</v>
      </c>
      <c r="D122" s="21">
        <v>0</v>
      </c>
      <c r="E122" s="16">
        <f t="shared" si="12"/>
        <v>0</v>
      </c>
      <c r="F122" s="17">
        <v>0</v>
      </c>
      <c r="G122" s="21">
        <v>0</v>
      </c>
      <c r="H122" s="16">
        <f t="shared" si="13"/>
        <v>0</v>
      </c>
      <c r="I122" s="21">
        <v>0</v>
      </c>
      <c r="J122" s="16">
        <f t="shared" si="14"/>
        <v>0</v>
      </c>
      <c r="K122" s="17">
        <v>0</v>
      </c>
    </row>
    <row r="123" spans="3:8" ht="15">
      <c r="C123" s="13"/>
      <c r="H123" s="13"/>
    </row>
    <row r="124" ht="15">
      <c r="H124" s="13"/>
    </row>
  </sheetData>
  <sheetProtection/>
  <mergeCells count="10">
    <mergeCell ref="B3:C3"/>
    <mergeCell ref="D3:E3"/>
    <mergeCell ref="B2:E2"/>
    <mergeCell ref="A2:A4"/>
    <mergeCell ref="G2:J2"/>
    <mergeCell ref="K2:K4"/>
    <mergeCell ref="G3:H3"/>
    <mergeCell ref="I3:J3"/>
    <mergeCell ref="A1:F1"/>
    <mergeCell ref="F2:F4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2017-10-16T13:41:40Z</cp:lastPrinted>
  <dcterms:created xsi:type="dcterms:W3CDTF">2010-12-01T10:49:57Z</dcterms:created>
  <dcterms:modified xsi:type="dcterms:W3CDTF">2017-10-16T13:43:29Z</dcterms:modified>
  <cp:category/>
  <cp:version/>
  <cp:contentType/>
  <cp:contentStatus/>
</cp:coreProperties>
</file>