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<sst xmlns="http://schemas.openxmlformats.org/spreadsheetml/2006/main" count="136" uniqueCount="129">
  <si>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</si>
  <si>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</si>
  <si>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</si>
  <si>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</si>
  <si>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</si>
  <si>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</si>
  <si>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</si>
  <si>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</si>
  <si>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</si>
  <si>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</si>
  <si>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</si>
  <si>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</si>
  <si>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</si>
  <si>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</si>
  <si>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</si>
  <si>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</si>
  <si>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</si>
  <si>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</si>
  <si>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</si>
  <si>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</si>
  <si>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</si>
  <si>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</si>
  <si>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</si>
  <si>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</si>
  <si>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</si>
  <si>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</si>
  <si>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</si>
  <si>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</si>
  <si>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</si>
  <si>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</si>
  <si>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</si>
  <si>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</si>
  <si>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</si>
  <si>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</si>
  <si>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</si>
  <si>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</si>
  <si>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</si>
  <si>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</si>
  <si>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</si>
  <si>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</si>
  <si>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</si>
  <si>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</si>
  <si>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</si>
  <si>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</si>
  <si>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</si>
  <si>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</si>
  <si>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</si>
  <si>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</si>
  <si>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</si>
  <si>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</si>
  <si>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</si>
  <si>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</si>
  <si>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</si>
  <si>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</si>
  <si>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</si>
  <si>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</si>
  <si>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</si>
  <si>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</si>
  <si>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</si>
  <si>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</si>
  <si>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</si>
  <si>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</si>
  <si>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</si>
  <si>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</si>
  <si>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</si>
  <si>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</si>
  <si>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</si>
  <si>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</si>
  <si>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</si>
  <si>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</si>
  <si>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</si>
  <si>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</si>
  <si>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</si>
  <si>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</si>
  <si>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</si>
  <si>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</si>
  <si>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</si>
  <si>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</si>
  <si>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</si>
  <si>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</si>
  <si>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</si>
  <si>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</si>
  <si>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</si>
  <si>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</si>
  <si>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</si>
  <si>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</si>
  <si>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</si>
  <si>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</si>
  <si>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</si>
  <si>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</si>
  <si>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</si>
  <si>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</si>
  <si>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</si>
  <si>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</si>
  <si>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</si>
  <si>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</si>
  <si>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</si>
  <si>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</si>
  <si>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</si>
  <si>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</si>
  <si>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</si>
  <si>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</si>
  <si>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</si>
  <si>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</si>
  <si>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</si>
  <si>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</si>
  <si>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</si>
  <si>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</si>
  <si>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</si>
  <si>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</si>
  <si>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</si>
  <si>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</si>
  <si>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</si>
  <si>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</si>
  <si>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</si>
  <si>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</si>
  <si>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</si>
  <si>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</si>
  <si>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</si>
  <si>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</si>
  <si>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</si>
  <si>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</si>
  <si>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</si>
  <si>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</si>
  <si>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Информационный бюллетень январь - ноябрь  2020г.</t>
  </si>
  <si>
    <t>1 -11  2020</t>
  </si>
  <si>
    <t>1 - 11   2019</t>
  </si>
  <si>
    <t>1-11  2020</t>
  </si>
  <si>
    <t>1-11   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</si>
</sst>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1" sqref="O11"/>
    </sheetView>
  </sheetViews>
  <sheetFormatPr defaultColWidth="9.140625" defaultRowHeight="15"/>
  <cols>
    <col min="1" max="1" width="20.7109375" style="0" customWidth="1"/>
    <col min="2" max="5" width="8.28125" style="0" customWidth="1"/>
    <col min="6" max="6" width="9.5742187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26" t="s">
        <v>124</v>
      </c>
      <c r="B1" s="26"/>
      <c r="C1" s="26"/>
      <c r="D1" s="26"/>
      <c r="E1" s="26"/>
      <c r="F1" s="26"/>
      <c r="G1" s="18"/>
      <c r="H1" s="18"/>
      <c r="I1" s="18"/>
      <c r="J1" s="18"/>
      <c r="K1" s="18"/>
    </row>
    <row r="2" spans="1:11" ht="14.25" customHeight="1">
      <c r="A2" s="31"/>
      <c r="B2" s="31" t="s">
        <v>1</v>
      </c>
      <c r="C2" s="31"/>
      <c r="D2" s="31"/>
      <c r="E2" s="31"/>
      <c r="F2" s="27" t="s">
        <v>113</v>
      </c>
      <c r="G2" s="31" t="s">
        <v>2</v>
      </c>
      <c r="H2" s="31"/>
      <c r="I2" s="31"/>
      <c r="J2" s="31"/>
      <c r="K2" s="27" t="s">
        <v>113</v>
      </c>
    </row>
    <row r="3" spans="1:11" ht="15">
      <c r="A3" s="31"/>
      <c r="B3" s="30" t="s">
        <v>125</v>
      </c>
      <c r="C3" s="31"/>
      <c r="D3" s="30" t="s">
        <v>126</v>
      </c>
      <c r="E3" s="31"/>
      <c r="F3" s="28"/>
      <c r="G3" s="30" t="s">
        <v>127</v>
      </c>
      <c r="H3" s="31"/>
      <c r="I3" s="30" t="s">
        <v>128</v>
      </c>
      <c r="J3" s="31"/>
      <c r="K3" s="28"/>
    </row>
    <row r="4" spans="1:11" ht="15">
      <c r="A4" s="31"/>
      <c r="B4" s="14" t="s">
        <v>53</v>
      </c>
      <c r="C4" s="14" t="s">
        <v>54</v>
      </c>
      <c r="D4" s="14" t="s">
        <v>53</v>
      </c>
      <c r="E4" s="14" t="s">
        <v>54</v>
      </c>
      <c r="F4" s="29"/>
      <c r="G4" s="14" t="s">
        <v>53</v>
      </c>
      <c r="H4" s="14" t="s">
        <v>54</v>
      </c>
      <c r="I4" s="14" t="s">
        <v>53</v>
      </c>
      <c r="J4" s="14" t="s">
        <v>54</v>
      </c>
      <c r="K4" s="29"/>
    </row>
    <row r="5" spans="1:11" ht="15">
      <c r="A5" s="15" t="s">
        <v>0</v>
      </c>
      <c r="B5" s="14">
        <v>404865</v>
      </c>
      <c r="C5" s="16">
        <f>B5*100000/2327821</f>
        <v>17392.44555315894</v>
      </c>
      <c r="D5" s="14">
        <v>327151</v>
      </c>
      <c r="E5" s="16">
        <f>D5*100000/2333768</f>
        <v>14018.145762560804</v>
      </c>
      <c r="F5" s="17">
        <f aca="true" t="shared" si="0" ref="F5:F17">(C5*100/E5)-100</f>
        <v>24.070942389614075</v>
      </c>
      <c r="G5" s="14">
        <v>170764</v>
      </c>
      <c r="H5" s="16">
        <f>G5*100000/348627</f>
        <v>48981.86313739326</v>
      </c>
      <c r="I5" s="14">
        <v>195848</v>
      </c>
      <c r="J5" s="16">
        <f>I5*100000/345831</f>
        <v>56631.12907749739</v>
      </c>
      <c r="K5" s="17">
        <f aca="true" t="shared" si="1" ref="K5:K17">(H5*100/J5)-100</f>
        <v>-13.50717540813362</v>
      </c>
    </row>
    <row r="6" spans="1:11" ht="15">
      <c r="A6" s="15" t="s">
        <v>120</v>
      </c>
      <c r="B6" s="14">
        <v>0</v>
      </c>
      <c r="C6" s="16">
        <f aca="true" t="shared" si="2" ref="C6:C68">B6*100000/2327821</f>
        <v>0</v>
      </c>
      <c r="D6" s="14">
        <v>0</v>
      </c>
      <c r="E6" s="16">
        <f aca="true" t="shared" si="3" ref="E6:E68">D6*100000/2333768</f>
        <v>0</v>
      </c>
      <c r="F6" s="17">
        <v>0</v>
      </c>
      <c r="G6" s="14">
        <v>0</v>
      </c>
      <c r="H6" s="16">
        <f aca="true" t="shared" si="4" ref="H6:H68">G6*100000/348627</f>
        <v>0</v>
      </c>
      <c r="I6" s="14">
        <v>0</v>
      </c>
      <c r="J6" s="16">
        <f aca="true" t="shared" si="5" ref="J6:J68">I6*100000/345831</f>
        <v>0</v>
      </c>
      <c r="K6" s="17">
        <v>0</v>
      </c>
    </row>
    <row r="7" spans="1:12" ht="22.5">
      <c r="A7" s="19" t="s">
        <v>56</v>
      </c>
      <c r="B7" s="14">
        <v>4328</v>
      </c>
      <c r="C7" s="16">
        <f t="shared" si="2"/>
        <v>185.92494869665666</v>
      </c>
      <c r="D7" s="14">
        <v>7584</v>
      </c>
      <c r="E7" s="16">
        <f t="shared" si="3"/>
        <v>324.9680345261397</v>
      </c>
      <c r="F7" s="17">
        <f t="shared" si="0"/>
        <v>-42.78669624605762</v>
      </c>
      <c r="G7" s="14">
        <v>3068</v>
      </c>
      <c r="H7" s="16">
        <f t="shared" si="4"/>
        <v>880.0236355761315</v>
      </c>
      <c r="I7" s="14">
        <v>5123</v>
      </c>
      <c r="J7" s="16">
        <f t="shared" si="5"/>
        <v>1481.3593923043336</v>
      </c>
      <c r="K7" s="17">
        <f t="shared" si="1"/>
        <v>-40.59350889812041</v>
      </c>
      <c r="L7" s="18"/>
    </row>
    <row r="8" spans="1:11" ht="15">
      <c r="A8" s="15" t="s">
        <v>3</v>
      </c>
      <c r="B8" s="14">
        <v>274</v>
      </c>
      <c r="C8" s="16">
        <f t="shared" si="2"/>
        <v>11.770664496969484</v>
      </c>
      <c r="D8" s="14">
        <v>477</v>
      </c>
      <c r="E8" s="16">
        <f t="shared" si="3"/>
        <v>20.439049639895654</v>
      </c>
      <c r="F8" s="17">
        <f t="shared" si="0"/>
        <v>-42.41090117030717</v>
      </c>
      <c r="G8" s="14">
        <v>131</v>
      </c>
      <c r="H8" s="16">
        <f t="shared" si="4"/>
        <v>37.575976616842645</v>
      </c>
      <c r="I8" s="14">
        <v>210</v>
      </c>
      <c r="J8" s="16">
        <f t="shared" si="5"/>
        <v>60.723301265647095</v>
      </c>
      <c r="K8" s="17">
        <f t="shared" si="1"/>
        <v>-38.119344907717576</v>
      </c>
    </row>
    <row r="9" spans="1:11" ht="15">
      <c r="A9" s="15" t="s">
        <v>4</v>
      </c>
      <c r="B9" s="14">
        <v>65</v>
      </c>
      <c r="C9" s="16">
        <f t="shared" si="2"/>
        <v>2.7923109208139287</v>
      </c>
      <c r="D9" s="14">
        <v>78</v>
      </c>
      <c r="E9" s="16">
        <f t="shared" si="3"/>
        <v>3.342234532309981</v>
      </c>
      <c r="F9" s="17">
        <f t="shared" si="0"/>
        <v>-16.453770858383564</v>
      </c>
      <c r="G9" s="14">
        <v>33</v>
      </c>
      <c r="H9" s="16">
        <f t="shared" si="4"/>
        <v>9.465704033250436</v>
      </c>
      <c r="I9" s="14">
        <v>11</v>
      </c>
      <c r="J9" s="16">
        <f t="shared" si="5"/>
        <v>3.1807443520100858</v>
      </c>
      <c r="K9" s="17">
        <f t="shared" si="1"/>
        <v>197.5939901384574</v>
      </c>
    </row>
    <row r="10" spans="1:11" ht="15">
      <c r="A10" s="15" t="s">
        <v>5</v>
      </c>
      <c r="B10" s="14">
        <v>23</v>
      </c>
      <c r="C10" s="16">
        <f t="shared" si="2"/>
        <v>0.9880484796726209</v>
      </c>
      <c r="D10" s="14">
        <v>27</v>
      </c>
      <c r="E10" s="16">
        <f t="shared" si="3"/>
        <v>1.156927338107301</v>
      </c>
      <c r="F10" s="17">
        <f t="shared" si="0"/>
        <v>-14.597187988569871</v>
      </c>
      <c r="G10" s="14">
        <v>7</v>
      </c>
      <c r="H10" s="16">
        <f t="shared" si="4"/>
        <v>2.007876613113729</v>
      </c>
      <c r="I10" s="14">
        <v>11</v>
      </c>
      <c r="J10" s="16">
        <f t="shared" si="5"/>
        <v>3.1807443520100858</v>
      </c>
      <c r="K10" s="17">
        <f t="shared" si="1"/>
        <v>-36.87400209184236</v>
      </c>
    </row>
    <row r="11" spans="1:11" ht="15">
      <c r="A11" s="15" t="s">
        <v>6</v>
      </c>
      <c r="B11" s="14">
        <v>156</v>
      </c>
      <c r="C11" s="16">
        <f t="shared" si="2"/>
        <v>6.701546209953428</v>
      </c>
      <c r="D11" s="14">
        <v>319</v>
      </c>
      <c r="E11" s="16">
        <f t="shared" si="3"/>
        <v>13.66888225393441</v>
      </c>
      <c r="F11" s="17">
        <f t="shared" si="0"/>
        <v>-50.972244215327294</v>
      </c>
      <c r="G11" s="14">
        <v>84</v>
      </c>
      <c r="H11" s="16">
        <f t="shared" si="4"/>
        <v>24.09451935736475</v>
      </c>
      <c r="I11" s="14">
        <v>140</v>
      </c>
      <c r="J11" s="16">
        <f t="shared" si="5"/>
        <v>40.48220084376473</v>
      </c>
      <c r="K11" s="17">
        <f t="shared" si="1"/>
        <v>-40.48120197230852</v>
      </c>
    </row>
    <row r="12" spans="1:11" ht="15">
      <c r="A12" s="15" t="s">
        <v>57</v>
      </c>
      <c r="B12" s="14">
        <v>30</v>
      </c>
      <c r="C12" s="16">
        <f t="shared" si="2"/>
        <v>1.2887588865295054</v>
      </c>
      <c r="D12" s="14">
        <v>53</v>
      </c>
      <c r="E12" s="16">
        <f t="shared" si="3"/>
        <v>2.2710055155439615</v>
      </c>
      <c r="F12" s="17">
        <f t="shared" si="0"/>
        <v>-43.251617941543564</v>
      </c>
      <c r="G12" s="14">
        <v>7</v>
      </c>
      <c r="H12" s="16">
        <f t="shared" si="4"/>
        <v>2.007876613113729</v>
      </c>
      <c r="I12" s="14">
        <v>15</v>
      </c>
      <c r="J12" s="16">
        <f t="shared" si="5"/>
        <v>4.337378661831935</v>
      </c>
      <c r="K12" s="17">
        <f t="shared" si="1"/>
        <v>-53.707601534017726</v>
      </c>
    </row>
    <row r="13" spans="1:11" ht="15">
      <c r="A13" s="15" t="s">
        <v>7</v>
      </c>
      <c r="B13" s="14">
        <v>6</v>
      </c>
      <c r="C13" s="16">
        <f t="shared" si="2"/>
        <v>0.2577517773059011</v>
      </c>
      <c r="D13" s="14">
        <v>23</v>
      </c>
      <c r="E13" s="16">
        <f t="shared" si="3"/>
        <v>0.985530695424738</v>
      </c>
      <c r="F13" s="17">
        <f t="shared" si="0"/>
        <v>-73.84639783392878</v>
      </c>
      <c r="G13" s="14">
        <v>4</v>
      </c>
      <c r="H13" s="16">
        <f t="shared" si="4"/>
        <v>1.1473580646364165</v>
      </c>
      <c r="I13" s="14">
        <v>18</v>
      </c>
      <c r="J13" s="16">
        <f t="shared" si="5"/>
        <v>5.204854394198322</v>
      </c>
      <c r="K13" s="17">
        <f t="shared" si="1"/>
        <v>-77.95600073048463</v>
      </c>
    </row>
    <row r="14" spans="1:11" ht="33.75">
      <c r="A14" s="19" t="s">
        <v>58</v>
      </c>
      <c r="B14" s="14">
        <v>6</v>
      </c>
      <c r="C14" s="16">
        <f t="shared" si="2"/>
        <v>0.2577517773059011</v>
      </c>
      <c r="D14" s="14">
        <v>23</v>
      </c>
      <c r="E14" s="16">
        <f t="shared" si="3"/>
        <v>0.985530695424738</v>
      </c>
      <c r="F14" s="17">
        <f t="shared" si="0"/>
        <v>-73.84639783392878</v>
      </c>
      <c r="G14" s="14">
        <v>4</v>
      </c>
      <c r="H14" s="16">
        <f t="shared" si="4"/>
        <v>1.1473580646364165</v>
      </c>
      <c r="I14" s="14">
        <v>18</v>
      </c>
      <c r="J14" s="16">
        <f t="shared" si="5"/>
        <v>5.204854394198322</v>
      </c>
      <c r="K14" s="17">
        <f t="shared" si="1"/>
        <v>-77.95600073048463</v>
      </c>
    </row>
    <row r="15" spans="1:11" s="18" customFormat="1" ht="15">
      <c r="A15" s="15" t="s">
        <v>8</v>
      </c>
      <c r="B15" s="14">
        <v>1</v>
      </c>
      <c r="C15" s="16">
        <f t="shared" si="2"/>
        <v>0.042958629550983514</v>
      </c>
      <c r="D15" s="14">
        <v>5</v>
      </c>
      <c r="E15" s="16">
        <f t="shared" si="3"/>
        <v>0.21424580335320392</v>
      </c>
      <c r="F15" s="17">
        <f t="shared" si="0"/>
        <v>-79.94890500601207</v>
      </c>
      <c r="G15" s="14">
        <v>0</v>
      </c>
      <c r="H15" s="16">
        <f t="shared" si="4"/>
        <v>0</v>
      </c>
      <c r="I15" s="14">
        <v>3</v>
      </c>
      <c r="J15" s="16">
        <f t="shared" si="5"/>
        <v>0.8674757323663871</v>
      </c>
      <c r="K15" s="17">
        <f t="shared" si="1"/>
        <v>-100</v>
      </c>
    </row>
    <row r="16" spans="1:12" ht="15">
      <c r="A16" s="15" t="s">
        <v>102</v>
      </c>
      <c r="B16" s="14">
        <v>2</v>
      </c>
      <c r="C16" s="16">
        <f t="shared" si="2"/>
        <v>0.08591725910196703</v>
      </c>
      <c r="D16" s="14">
        <v>15</v>
      </c>
      <c r="E16" s="16">
        <f t="shared" si="3"/>
        <v>0.6427374100596117</v>
      </c>
      <c r="F16" s="17">
        <f t="shared" si="0"/>
        <v>-86.63260333734138</v>
      </c>
      <c r="G16" s="14">
        <v>1</v>
      </c>
      <c r="H16" s="16">
        <f t="shared" si="4"/>
        <v>0.28683951615910414</v>
      </c>
      <c r="I16" s="14">
        <v>13</v>
      </c>
      <c r="J16" s="16">
        <f t="shared" si="5"/>
        <v>3.7590615069210105</v>
      </c>
      <c r="K16" s="17">
        <f t="shared" si="1"/>
        <v>-92.36938486824468</v>
      </c>
      <c r="L16" s="18"/>
    </row>
    <row r="17" spans="1:11" s="18" customFormat="1" ht="15">
      <c r="A17" s="15" t="s">
        <v>61</v>
      </c>
      <c r="B17" s="14">
        <v>3</v>
      </c>
      <c r="C17" s="16">
        <f t="shared" si="2"/>
        <v>0.12887588865295055</v>
      </c>
      <c r="D17" s="14">
        <v>3</v>
      </c>
      <c r="E17" s="16">
        <f t="shared" si="3"/>
        <v>0.12854748201192234</v>
      </c>
      <c r="F17" s="17">
        <f t="shared" si="0"/>
        <v>0.25547496993969787</v>
      </c>
      <c r="G17" s="14">
        <v>3</v>
      </c>
      <c r="H17" s="16">
        <f t="shared" si="4"/>
        <v>0.8605185484773125</v>
      </c>
      <c r="I17" s="14">
        <v>2</v>
      </c>
      <c r="J17" s="16">
        <f t="shared" si="5"/>
        <v>0.5783171549109247</v>
      </c>
      <c r="K17" s="17">
        <f t="shared" si="1"/>
        <v>48.79699506922873</v>
      </c>
    </row>
    <row r="18" spans="1:11" s="18" customFormat="1" ht="1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2.5">
      <c r="A20" s="19" t="s">
        <v>62</v>
      </c>
      <c r="B20" s="22">
        <v>4048</v>
      </c>
      <c r="C20" s="16">
        <f t="shared" si="2"/>
        <v>173.89653242238128</v>
      </c>
      <c r="D20" s="22">
        <v>7084</v>
      </c>
      <c r="E20" s="16">
        <f t="shared" si="3"/>
        <v>303.5434541908193</v>
      </c>
      <c r="F20" s="23">
        <f>(C20*100/E20)-100</f>
        <v>-42.71115716003446</v>
      </c>
      <c r="G20" s="22">
        <v>2933</v>
      </c>
      <c r="H20" s="16">
        <f t="shared" si="4"/>
        <v>841.3003008946524</v>
      </c>
      <c r="I20" s="22">
        <v>4895</v>
      </c>
      <c r="J20" s="16">
        <f t="shared" si="5"/>
        <v>1415.4312366444883</v>
      </c>
      <c r="K20" s="23">
        <f>(H20*100/J20)-100</f>
        <v>-40.56226264377967</v>
      </c>
    </row>
    <row r="21" spans="1:11" s="18" customFormat="1" ht="22.5">
      <c r="A21" s="19" t="s">
        <v>63</v>
      </c>
      <c r="B21" s="22">
        <v>1860</v>
      </c>
      <c r="C21" s="16">
        <f t="shared" si="2"/>
        <v>79.90305096482935</v>
      </c>
      <c r="D21" s="22">
        <v>2915</v>
      </c>
      <c r="E21" s="16">
        <f t="shared" si="3"/>
        <v>124.90530335491789</v>
      </c>
      <c r="F21" s="23">
        <f>(C21*100/E21)-100</f>
        <v>-36.02909658864911</v>
      </c>
      <c r="G21" s="22">
        <v>1466</v>
      </c>
      <c r="H21" s="16">
        <f t="shared" si="4"/>
        <v>420.5067306892467</v>
      </c>
      <c r="I21" s="22">
        <v>2058</v>
      </c>
      <c r="J21" s="16">
        <f t="shared" si="5"/>
        <v>595.0883524033416</v>
      </c>
      <c r="K21" s="23">
        <f>(H21*100/J21)-100</f>
        <v>-29.337092720605995</v>
      </c>
    </row>
    <row r="22" spans="1:11" s="18" customFormat="1" ht="22.5">
      <c r="A22" s="19" t="s">
        <v>64</v>
      </c>
      <c r="B22" s="14">
        <v>436</v>
      </c>
      <c r="C22" s="16">
        <f t="shared" si="2"/>
        <v>18.729962484228814</v>
      </c>
      <c r="D22" s="14">
        <v>780</v>
      </c>
      <c r="E22" s="16">
        <f t="shared" si="3"/>
        <v>33.42234532309981</v>
      </c>
      <c r="F22" s="17">
        <f>(C22*100/E22)-100</f>
        <v>-43.95976014500807</v>
      </c>
      <c r="G22" s="14">
        <v>346</v>
      </c>
      <c r="H22" s="16">
        <f t="shared" si="4"/>
        <v>99.24647259105004</v>
      </c>
      <c r="I22" s="14">
        <v>529</v>
      </c>
      <c r="J22" s="16">
        <f t="shared" si="5"/>
        <v>152.96488747393957</v>
      </c>
      <c r="K22" s="17">
        <f>(H22*100/J22)-100</f>
        <v>-35.11813447516931</v>
      </c>
    </row>
    <row r="23" spans="1:11" s="18" customFormat="1" ht="33.75">
      <c r="A23" s="19" t="s">
        <v>65</v>
      </c>
      <c r="B23" s="14">
        <v>232</v>
      </c>
      <c r="C23" s="16">
        <f t="shared" si="2"/>
        <v>9.966402055828176</v>
      </c>
      <c r="D23" s="14">
        <v>287</v>
      </c>
      <c r="E23" s="16">
        <f t="shared" si="3"/>
        <v>12.297709112473905</v>
      </c>
      <c r="F23" s="17">
        <f>(C23*100/E23)-100</f>
        <v>-18.95724671419508</v>
      </c>
      <c r="G23" s="14">
        <v>202</v>
      </c>
      <c r="H23" s="16">
        <f t="shared" si="4"/>
        <v>57.941582264139036</v>
      </c>
      <c r="I23" s="14">
        <v>253</v>
      </c>
      <c r="J23" s="16">
        <f t="shared" si="5"/>
        <v>73.15712009623198</v>
      </c>
      <c r="K23" s="17">
        <f>(H23*100/J23)-100</f>
        <v>-20.79843740715627</v>
      </c>
    </row>
    <row r="24" spans="1:11" s="18" customFormat="1" ht="4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3.75">
      <c r="A25" s="19" t="s">
        <v>67</v>
      </c>
      <c r="B25" s="14">
        <v>60</v>
      </c>
      <c r="C25" s="16">
        <f t="shared" si="2"/>
        <v>2.577517773059011</v>
      </c>
      <c r="D25" s="14">
        <v>78</v>
      </c>
      <c r="E25" s="16">
        <f t="shared" si="3"/>
        <v>3.342234532309981</v>
      </c>
      <c r="F25" s="17">
        <f>(C25*100/E25)-100</f>
        <v>-22.880403869277146</v>
      </c>
      <c r="G25" s="14">
        <v>56</v>
      </c>
      <c r="H25" s="16">
        <f t="shared" si="4"/>
        <v>16.063012904909833</v>
      </c>
      <c r="I25" s="14">
        <v>62</v>
      </c>
      <c r="J25" s="16">
        <f t="shared" si="5"/>
        <v>17.927831802238664</v>
      </c>
      <c r="K25" s="17">
        <f>(H25*100/J25)-100</f>
        <v>-10.40180942067947</v>
      </c>
    </row>
    <row r="26" spans="1:11" ht="22.5">
      <c r="A26" s="19" t="s">
        <v>68</v>
      </c>
      <c r="B26" s="14">
        <v>7</v>
      </c>
      <c r="C26" s="16">
        <f t="shared" si="2"/>
        <v>0.3007104068568846</v>
      </c>
      <c r="D26" s="14">
        <v>16</v>
      </c>
      <c r="E26" s="16">
        <f t="shared" si="3"/>
        <v>0.6855865707302525</v>
      </c>
      <c r="F26" s="17">
        <f>(C26*100/E26)-100</f>
        <v>-56.13822970065139</v>
      </c>
      <c r="G26" s="14">
        <v>1</v>
      </c>
      <c r="H26" s="16">
        <f t="shared" si="4"/>
        <v>0.28683951615910414</v>
      </c>
      <c r="I26" s="14">
        <v>3</v>
      </c>
      <c r="J26" s="16">
        <f t="shared" si="5"/>
        <v>0.8674757323663871</v>
      </c>
      <c r="K26" s="17">
        <f>(H26*100/J26)-100</f>
        <v>-66.93400109572696</v>
      </c>
    </row>
    <row r="27" spans="1:11" s="18" customFormat="1" ht="22.5">
      <c r="A27" s="19" t="s">
        <v>69</v>
      </c>
      <c r="B27" s="14">
        <v>1424</v>
      </c>
      <c r="C27" s="16">
        <f t="shared" si="2"/>
        <v>61.173088480600526</v>
      </c>
      <c r="D27" s="14">
        <v>2135</v>
      </c>
      <c r="E27" s="16">
        <f t="shared" si="3"/>
        <v>91.48295803181807</v>
      </c>
      <c r="F27" s="17">
        <f aca="true" t="shared" si="6" ref="F27:F32">(C27*100/E27)-100</f>
        <v>-33.13171130810579</v>
      </c>
      <c r="G27" s="14">
        <v>1120</v>
      </c>
      <c r="H27" s="16">
        <f t="shared" si="4"/>
        <v>321.26025809819663</v>
      </c>
      <c r="I27" s="14">
        <v>1529</v>
      </c>
      <c r="J27" s="16">
        <f t="shared" si="5"/>
        <v>442.1234649294019</v>
      </c>
      <c r="K27" s="17">
        <f aca="true" t="shared" si="7" ref="K27:K32">(H27*100/J27)-100</f>
        <v>-27.336980825142277</v>
      </c>
    </row>
    <row r="28" spans="1:11" s="18" customFormat="1" ht="33.75">
      <c r="A28" s="19" t="s">
        <v>70</v>
      </c>
      <c r="B28" s="14">
        <v>730</v>
      </c>
      <c r="C28" s="16">
        <f t="shared" si="2"/>
        <v>31.359799572217966</v>
      </c>
      <c r="D28" s="14">
        <v>1137</v>
      </c>
      <c r="E28" s="16">
        <f t="shared" si="3"/>
        <v>48.71949568251857</v>
      </c>
      <c r="F28" s="17">
        <f t="shared" si="6"/>
        <v>-35.63192899907126</v>
      </c>
      <c r="G28" s="14">
        <v>610</v>
      </c>
      <c r="H28" s="16">
        <f t="shared" si="4"/>
        <v>174.97210485705352</v>
      </c>
      <c r="I28" s="14">
        <v>913</v>
      </c>
      <c r="J28" s="16">
        <f t="shared" si="5"/>
        <v>264.0017812168371</v>
      </c>
      <c r="K28" s="17">
        <f t="shared" si="7"/>
        <v>-33.72313472637494</v>
      </c>
    </row>
    <row r="29" spans="1:11" ht="33.75">
      <c r="A29" s="19" t="s">
        <v>71</v>
      </c>
      <c r="B29" s="14">
        <v>640</v>
      </c>
      <c r="C29" s="16">
        <f t="shared" si="2"/>
        <v>27.49352291262945</v>
      </c>
      <c r="D29" s="14">
        <v>903</v>
      </c>
      <c r="E29" s="16">
        <f t="shared" si="3"/>
        <v>38.69279208558863</v>
      </c>
      <c r="F29" s="17">
        <f t="shared" si="6"/>
        <v>-28.944070896166764</v>
      </c>
      <c r="G29" s="14">
        <v>474</v>
      </c>
      <c r="H29" s="16">
        <f t="shared" si="4"/>
        <v>135.96193065941537</v>
      </c>
      <c r="I29" s="14">
        <v>550</v>
      </c>
      <c r="J29" s="16">
        <f t="shared" si="5"/>
        <v>159.0372176005043</v>
      </c>
      <c r="K29" s="17">
        <f t="shared" si="7"/>
        <v>-14.509362832952235</v>
      </c>
    </row>
    <row r="30" spans="1:11" ht="22.5">
      <c r="A30" s="19" t="s">
        <v>72</v>
      </c>
      <c r="B30" s="14">
        <v>2188</v>
      </c>
      <c r="C30" s="16">
        <f t="shared" si="2"/>
        <v>93.99348145755194</v>
      </c>
      <c r="D30" s="14">
        <v>4169</v>
      </c>
      <c r="E30" s="16">
        <f t="shared" si="3"/>
        <v>178.63815083590143</v>
      </c>
      <c r="F30" s="17">
        <f t="shared" si="6"/>
        <v>-47.38331033000046</v>
      </c>
      <c r="G30" s="14">
        <v>1467</v>
      </c>
      <c r="H30" s="16">
        <f t="shared" si="4"/>
        <v>420.7935702054058</v>
      </c>
      <c r="I30" s="14">
        <v>2837</v>
      </c>
      <c r="J30" s="16">
        <f t="shared" si="5"/>
        <v>820.3428842411466</v>
      </c>
      <c r="K30" s="17">
        <f t="shared" si="7"/>
        <v>-48.705159965560206</v>
      </c>
    </row>
    <row r="31" spans="1:11" ht="15">
      <c r="A31" s="15" t="s">
        <v>73</v>
      </c>
      <c r="B31" s="14">
        <v>0</v>
      </c>
      <c r="C31" s="16">
        <f t="shared" si="2"/>
        <v>0</v>
      </c>
      <c r="D31" s="14">
        <v>1</v>
      </c>
      <c r="E31" s="16">
        <f t="shared" si="3"/>
        <v>0.04284916067064078</v>
      </c>
      <c r="F31" s="17">
        <v>-100</v>
      </c>
      <c r="G31" s="14">
        <v>0</v>
      </c>
      <c r="H31" s="16">
        <f t="shared" si="4"/>
        <v>0</v>
      </c>
      <c r="I31" s="14">
        <v>1</v>
      </c>
      <c r="J31" s="16">
        <f t="shared" si="5"/>
        <v>0.28915857745546236</v>
      </c>
      <c r="K31" s="17">
        <v>-100</v>
      </c>
    </row>
    <row r="32" spans="1:11" ht="15">
      <c r="A32" s="15" t="s">
        <v>74</v>
      </c>
      <c r="B32" s="14">
        <v>2</v>
      </c>
      <c r="C32" s="16">
        <f t="shared" si="2"/>
        <v>0.08591725910196703</v>
      </c>
      <c r="D32" s="14">
        <v>159</v>
      </c>
      <c r="E32" s="16">
        <f t="shared" si="3"/>
        <v>6.813016546631885</v>
      </c>
      <c r="F32" s="17">
        <f t="shared" si="6"/>
        <v>-98.73892484314541</v>
      </c>
      <c r="G32" s="14">
        <v>2</v>
      </c>
      <c r="H32" s="16">
        <f t="shared" si="4"/>
        <v>0.5736790323182083</v>
      </c>
      <c r="I32" s="14">
        <v>128</v>
      </c>
      <c r="J32" s="16">
        <f t="shared" si="5"/>
        <v>37.01229791429918</v>
      </c>
      <c r="K32" s="17">
        <f t="shared" si="7"/>
        <v>-98.4500313013622</v>
      </c>
    </row>
    <row r="33" spans="1:11" ht="15">
      <c r="A33" s="15" t="s">
        <v>75</v>
      </c>
      <c r="B33" s="14">
        <v>0</v>
      </c>
      <c r="C33" s="16">
        <f t="shared" si="2"/>
        <v>0</v>
      </c>
      <c r="D33" s="14">
        <v>23</v>
      </c>
      <c r="E33" s="16">
        <f t="shared" si="3"/>
        <v>0.985530695424738</v>
      </c>
      <c r="F33" s="17">
        <v>-100</v>
      </c>
      <c r="G33" s="14">
        <v>0</v>
      </c>
      <c r="H33" s="16">
        <f t="shared" si="4"/>
        <v>0</v>
      </c>
      <c r="I33" s="14">
        <v>13</v>
      </c>
      <c r="J33" s="16">
        <f t="shared" si="5"/>
        <v>3.7590615069210105</v>
      </c>
      <c r="K33" s="17">
        <v>-100</v>
      </c>
    </row>
    <row r="34" spans="1:11" s="18" customFormat="1" ht="15">
      <c r="A34" s="24" t="s">
        <v>9</v>
      </c>
      <c r="B34" s="22">
        <v>371</v>
      </c>
      <c r="C34" s="25">
        <f t="shared" si="2"/>
        <v>15.937651563414885</v>
      </c>
      <c r="D34" s="22">
        <v>1197</v>
      </c>
      <c r="E34" s="25">
        <f t="shared" si="3"/>
        <v>51.290445322757016</v>
      </c>
      <c r="F34" s="23">
        <f aca="true" t="shared" si="8" ref="F34:F44">(C34*100/E34)-100</f>
        <v>-68.9266656525918</v>
      </c>
      <c r="G34" s="22">
        <v>2</v>
      </c>
      <c r="H34" s="25">
        <f t="shared" si="4"/>
        <v>0.5736790323182083</v>
      </c>
      <c r="I34" s="22">
        <v>23</v>
      </c>
      <c r="J34" s="25">
        <f t="shared" si="5"/>
        <v>6.650647281475634</v>
      </c>
      <c r="K34" s="23">
        <f>(H34*100/J34)-100</f>
        <v>-91.37408724236356</v>
      </c>
    </row>
    <row r="35" spans="1:11" ht="15">
      <c r="A35" s="15" t="s">
        <v>76</v>
      </c>
      <c r="B35" s="14">
        <v>60</v>
      </c>
      <c r="C35" s="16">
        <f t="shared" si="2"/>
        <v>2.577517773059011</v>
      </c>
      <c r="D35" s="14">
        <v>174</v>
      </c>
      <c r="E35" s="16">
        <f t="shared" si="3"/>
        <v>7.455753956691496</v>
      </c>
      <c r="F35" s="17">
        <f t="shared" si="8"/>
        <v>-65.42914656208976</v>
      </c>
      <c r="G35" s="14">
        <v>1</v>
      </c>
      <c r="H35" s="16">
        <f t="shared" si="4"/>
        <v>0.28683951615910414</v>
      </c>
      <c r="I35" s="14">
        <v>12</v>
      </c>
      <c r="J35" s="16">
        <f t="shared" si="5"/>
        <v>3.4699029294655483</v>
      </c>
      <c r="K35" s="17">
        <f>(H35*100/J35)-100</f>
        <v>-91.73350027393174</v>
      </c>
    </row>
    <row r="36" spans="1:11" ht="15">
      <c r="A36" s="15" t="s">
        <v>77</v>
      </c>
      <c r="B36" s="14">
        <v>30</v>
      </c>
      <c r="C36" s="16">
        <f t="shared" si="2"/>
        <v>1.2887588865295054</v>
      </c>
      <c r="D36" s="14">
        <v>86</v>
      </c>
      <c r="E36" s="16">
        <f t="shared" si="3"/>
        <v>3.6850278176751075</v>
      </c>
      <c r="F36" s="17">
        <f t="shared" si="8"/>
        <v>-65.02715989420707</v>
      </c>
      <c r="G36" s="14">
        <v>1</v>
      </c>
      <c r="H36" s="16">
        <f t="shared" si="4"/>
        <v>0.28683951615910414</v>
      </c>
      <c r="I36" s="14">
        <v>11</v>
      </c>
      <c r="J36" s="16">
        <f t="shared" si="5"/>
        <v>3.1807443520100858</v>
      </c>
      <c r="K36" s="17">
        <f>(H36*100/J36)-100</f>
        <v>-90.98200029883462</v>
      </c>
    </row>
    <row r="37" spans="1:11" ht="15">
      <c r="A37" s="15" t="s">
        <v>78</v>
      </c>
      <c r="B37" s="14">
        <v>7</v>
      </c>
      <c r="C37" s="16">
        <f t="shared" si="2"/>
        <v>0.3007104068568846</v>
      </c>
      <c r="D37" s="14">
        <v>18</v>
      </c>
      <c r="E37" s="16">
        <f t="shared" si="3"/>
        <v>0.7712848920715341</v>
      </c>
      <c r="F37" s="17">
        <f t="shared" si="8"/>
        <v>-61.01175973391234</v>
      </c>
      <c r="G37" s="14">
        <v>0</v>
      </c>
      <c r="H37" s="16">
        <f t="shared" si="4"/>
        <v>0</v>
      </c>
      <c r="I37" s="14">
        <v>1</v>
      </c>
      <c r="J37" s="16">
        <f t="shared" si="5"/>
        <v>0.28915857745546236</v>
      </c>
      <c r="K37" s="20">
        <v>-100</v>
      </c>
    </row>
    <row r="38" spans="1:11" s="18" customFormat="1" ht="15">
      <c r="A38" s="15" t="s">
        <v>79</v>
      </c>
      <c r="B38" s="14">
        <v>20</v>
      </c>
      <c r="C38" s="16">
        <f t="shared" si="2"/>
        <v>0.8591725910196704</v>
      </c>
      <c r="D38" s="14">
        <v>49</v>
      </c>
      <c r="E38" s="16">
        <f t="shared" si="3"/>
        <v>2.099608872861398</v>
      </c>
      <c r="F38" s="17">
        <f t="shared" si="8"/>
        <v>-59.07939797145318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5">
      <c r="A39" s="15" t="s">
        <v>111</v>
      </c>
      <c r="B39" s="14">
        <v>3</v>
      </c>
      <c r="C39" s="16">
        <f t="shared" si="2"/>
        <v>0.12887588865295055</v>
      </c>
      <c r="D39" s="14">
        <v>19</v>
      </c>
      <c r="E39" s="16">
        <f t="shared" si="3"/>
        <v>0.8141340527421749</v>
      </c>
      <c r="F39" s="17">
        <f t="shared" si="8"/>
        <v>-84.1701881626411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2.5">
      <c r="A40" s="19" t="s">
        <v>80</v>
      </c>
      <c r="B40" s="14">
        <v>0</v>
      </c>
      <c r="C40" s="16">
        <f t="shared" si="2"/>
        <v>0</v>
      </c>
      <c r="D40" s="14">
        <v>2</v>
      </c>
      <c r="E40" s="16">
        <f t="shared" si="3"/>
        <v>0.08569832134128157</v>
      </c>
      <c r="F40" s="17">
        <v>-100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22.5">
      <c r="A41" s="19" t="s">
        <v>81</v>
      </c>
      <c r="B41" s="14">
        <v>311</v>
      </c>
      <c r="C41" s="16">
        <f t="shared" si="2"/>
        <v>13.360133790355874</v>
      </c>
      <c r="D41" s="14">
        <v>795</v>
      </c>
      <c r="E41" s="16">
        <f t="shared" si="3"/>
        <v>34.06508273315942</v>
      </c>
      <c r="F41" s="17">
        <f t="shared" si="8"/>
        <v>-60.78056262182233</v>
      </c>
      <c r="G41" s="14">
        <v>1</v>
      </c>
      <c r="H41" s="16">
        <f t="shared" si="4"/>
        <v>0.28683951615910414</v>
      </c>
      <c r="I41" s="14">
        <v>11</v>
      </c>
      <c r="J41" s="16">
        <f t="shared" si="5"/>
        <v>3.1807443520100858</v>
      </c>
      <c r="K41" s="17">
        <f>(H41*100/J41)-100</f>
        <v>-90.98200029883462</v>
      </c>
    </row>
    <row r="42" spans="1:11" ht="22.5">
      <c r="A42" s="19" t="s">
        <v>82</v>
      </c>
      <c r="B42" s="14">
        <v>52</v>
      </c>
      <c r="C42" s="16">
        <f t="shared" si="2"/>
        <v>2.233848736651143</v>
      </c>
      <c r="D42" s="14">
        <v>130</v>
      </c>
      <c r="E42" s="16">
        <f t="shared" si="3"/>
        <v>5.570390887183302</v>
      </c>
      <c r="F42" s="17">
        <f t="shared" si="8"/>
        <v>-59.897810012024124</v>
      </c>
      <c r="G42" s="14">
        <v>1</v>
      </c>
      <c r="H42" s="16">
        <f t="shared" si="4"/>
        <v>0.28683951615910414</v>
      </c>
      <c r="I42" s="14">
        <v>1</v>
      </c>
      <c r="J42" s="16">
        <f t="shared" si="5"/>
        <v>0.28915857745546236</v>
      </c>
      <c r="K42" s="17">
        <v>0</v>
      </c>
    </row>
    <row r="43" spans="1:11" s="18" customFormat="1" ht="22.5">
      <c r="A43" s="19" t="s">
        <v>83</v>
      </c>
      <c r="B43" s="14">
        <v>257</v>
      </c>
      <c r="C43" s="16">
        <f t="shared" si="2"/>
        <v>11.040367794602764</v>
      </c>
      <c r="D43" s="14">
        <v>649</v>
      </c>
      <c r="E43" s="16">
        <f t="shared" si="3"/>
        <v>27.80910527524587</v>
      </c>
      <c r="F43" s="17">
        <f t="shared" si="8"/>
        <v>-60.29944981929969</v>
      </c>
      <c r="G43" s="14">
        <v>0</v>
      </c>
      <c r="H43" s="16">
        <f t="shared" si="4"/>
        <v>0</v>
      </c>
      <c r="I43" s="14">
        <v>10</v>
      </c>
      <c r="J43" s="16">
        <f t="shared" si="5"/>
        <v>2.8915857745546236</v>
      </c>
      <c r="K43" s="17">
        <f>(H43*100/J43)-100</f>
        <v>-100</v>
      </c>
    </row>
    <row r="44" spans="1:11" s="18" customFormat="1" ht="22.5">
      <c r="A44" s="19" t="s">
        <v>84</v>
      </c>
      <c r="B44" s="14">
        <v>2</v>
      </c>
      <c r="C44" s="16">
        <f t="shared" si="2"/>
        <v>0.08591725910196703</v>
      </c>
      <c r="D44" s="14">
        <v>16</v>
      </c>
      <c r="E44" s="16">
        <f t="shared" si="3"/>
        <v>0.6855865707302525</v>
      </c>
      <c r="F44" s="17">
        <f t="shared" si="8"/>
        <v>-87.46806562875754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5">
      <c r="A46" s="15" t="s">
        <v>11</v>
      </c>
      <c r="B46" s="14">
        <v>174</v>
      </c>
      <c r="C46" s="16">
        <f t="shared" si="2"/>
        <v>7.474801541871132</v>
      </c>
      <c r="D46" s="14">
        <v>350</v>
      </c>
      <c r="E46" s="16">
        <f t="shared" si="3"/>
        <v>14.997206234724274</v>
      </c>
      <c r="F46" s="17">
        <f aca="true" t="shared" si="9" ref="F46:F56">(C46*100/E46)-100</f>
        <v>-50.15870672922997</v>
      </c>
      <c r="G46" s="14">
        <v>161</v>
      </c>
      <c r="H46" s="16">
        <f t="shared" si="4"/>
        <v>46.18116210161577</v>
      </c>
      <c r="I46" s="14">
        <v>314</v>
      </c>
      <c r="J46" s="16">
        <f t="shared" si="5"/>
        <v>90.79579332101518</v>
      </c>
      <c r="K46" s="17">
        <f>(H46*100/J46)-100</f>
        <v>-49.13733289565642</v>
      </c>
    </row>
    <row r="47" spans="1:11" ht="22.5">
      <c r="A47" s="19" t="s">
        <v>103</v>
      </c>
      <c r="B47" s="14">
        <v>0</v>
      </c>
      <c r="C47" s="16">
        <f t="shared" si="2"/>
        <v>0</v>
      </c>
      <c r="D47" s="14">
        <v>2</v>
      </c>
      <c r="E47" s="16">
        <f t="shared" si="3"/>
        <v>0.08569832134128157</v>
      </c>
      <c r="F47" s="17">
        <v>-100</v>
      </c>
      <c r="G47" s="14">
        <v>0</v>
      </c>
      <c r="H47" s="16">
        <f t="shared" si="4"/>
        <v>0</v>
      </c>
      <c r="I47" s="14">
        <v>2</v>
      </c>
      <c r="J47" s="16">
        <f t="shared" si="5"/>
        <v>0.5783171549109247</v>
      </c>
      <c r="K47" s="17">
        <v>-100</v>
      </c>
    </row>
    <row r="48" spans="1:11" s="18" customFormat="1" ht="15">
      <c r="A48" s="15" t="s">
        <v>12</v>
      </c>
      <c r="B48" s="14">
        <v>174</v>
      </c>
      <c r="C48" s="16">
        <f t="shared" si="2"/>
        <v>7.474801541871132</v>
      </c>
      <c r="D48" s="14">
        <v>261</v>
      </c>
      <c r="E48" s="16">
        <f t="shared" si="3"/>
        <v>11.183630935037245</v>
      </c>
      <c r="F48" s="17">
        <f t="shared" si="9"/>
        <v>-33.16301668670687</v>
      </c>
      <c r="G48" s="14">
        <v>173</v>
      </c>
      <c r="H48" s="16">
        <f t="shared" si="4"/>
        <v>49.62323629552502</v>
      </c>
      <c r="I48" s="14">
        <v>255</v>
      </c>
      <c r="J48" s="16">
        <f t="shared" si="5"/>
        <v>73.7354372511429</v>
      </c>
      <c r="K48" s="17">
        <f>(H48*100/J48)-100</f>
        <v>-32.70096693600897</v>
      </c>
    </row>
    <row r="49" spans="1:11" ht="15">
      <c r="A49" s="24" t="s">
        <v>13</v>
      </c>
      <c r="B49" s="14">
        <v>6296</v>
      </c>
      <c r="C49" s="16">
        <f t="shared" si="2"/>
        <v>270.4675316529922</v>
      </c>
      <c r="D49" s="14">
        <v>10490</v>
      </c>
      <c r="E49" s="16">
        <f t="shared" si="3"/>
        <v>449.4876954350218</v>
      </c>
      <c r="F49" s="17">
        <f t="shared" si="9"/>
        <v>-39.8276005328179</v>
      </c>
      <c r="G49" s="14">
        <v>5571</v>
      </c>
      <c r="H49" s="16">
        <f t="shared" si="4"/>
        <v>1597.9829445223693</v>
      </c>
      <c r="I49" s="14">
        <v>9009</v>
      </c>
      <c r="J49" s="16">
        <f t="shared" si="5"/>
        <v>2605.0296242962604</v>
      </c>
      <c r="K49" s="17">
        <f>(H49*100/J49)-100</f>
        <v>-38.65778225251243</v>
      </c>
    </row>
    <row r="50" spans="1:11" ht="15">
      <c r="A50" s="15" t="s">
        <v>123</v>
      </c>
      <c r="B50" s="14">
        <v>189</v>
      </c>
      <c r="C50" s="16">
        <f t="shared" si="2"/>
        <v>8.119180985135884</v>
      </c>
      <c r="D50" s="14">
        <v>281</v>
      </c>
      <c r="E50" s="16">
        <f t="shared" si="3"/>
        <v>12.04061414845006</v>
      </c>
      <c r="F50" s="17">
        <f t="shared" si="9"/>
        <v>-32.568381603848394</v>
      </c>
      <c r="G50" s="14">
        <v>0</v>
      </c>
      <c r="H50" s="16">
        <f t="shared" si="4"/>
        <v>0</v>
      </c>
      <c r="I50" s="14">
        <v>13</v>
      </c>
      <c r="J50" s="16">
        <f t="shared" si="5"/>
        <v>3.7590615069210105</v>
      </c>
      <c r="K50" s="17">
        <v>-100</v>
      </c>
    </row>
    <row r="51" spans="1:11" ht="15">
      <c r="A51" s="15" t="s">
        <v>55</v>
      </c>
      <c r="B51" s="14">
        <v>0</v>
      </c>
      <c r="C51" s="16">
        <f t="shared" si="2"/>
        <v>0</v>
      </c>
      <c r="D51" s="14">
        <v>16</v>
      </c>
      <c r="E51" s="16">
        <f t="shared" si="3"/>
        <v>0.6855865707302525</v>
      </c>
      <c r="F51" s="17">
        <v>-100</v>
      </c>
      <c r="G51" s="14">
        <v>0</v>
      </c>
      <c r="H51" s="16">
        <f t="shared" si="4"/>
        <v>0</v>
      </c>
      <c r="I51" s="14">
        <v>12</v>
      </c>
      <c r="J51" s="16">
        <f t="shared" si="5"/>
        <v>3.4699029294655483</v>
      </c>
      <c r="K51" s="17">
        <v>-100</v>
      </c>
    </row>
    <row r="52" spans="1:11" ht="1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5">
      <c r="A53" s="15" t="s">
        <v>85</v>
      </c>
      <c r="B53" s="14">
        <v>0</v>
      </c>
      <c r="C53" s="16">
        <f t="shared" si="2"/>
        <v>0</v>
      </c>
      <c r="D53" s="14">
        <v>12</v>
      </c>
      <c r="E53" s="16">
        <f t="shared" si="3"/>
        <v>0.5141899280476894</v>
      </c>
      <c r="F53" s="17">
        <f t="shared" si="9"/>
        <v>-100</v>
      </c>
      <c r="G53" s="14">
        <v>0</v>
      </c>
      <c r="H53" s="16">
        <f t="shared" si="4"/>
        <v>0</v>
      </c>
      <c r="I53" s="14">
        <v>7</v>
      </c>
      <c r="J53" s="16">
        <f t="shared" si="5"/>
        <v>2.0241100421882363</v>
      </c>
      <c r="K53" s="17">
        <f>(H53*100/J53)-100</f>
        <v>-100</v>
      </c>
    </row>
    <row r="54" spans="1:11" s="18" customFormat="1" ht="22.5">
      <c r="A54" s="19" t="s">
        <v>86</v>
      </c>
      <c r="B54" s="14">
        <v>9</v>
      </c>
      <c r="C54" s="16">
        <f t="shared" si="2"/>
        <v>0.3866276659588517</v>
      </c>
      <c r="D54" s="14">
        <v>8</v>
      </c>
      <c r="E54" s="16">
        <f t="shared" si="3"/>
        <v>0.34279328536512627</v>
      </c>
      <c r="F54" s="17">
        <f t="shared" si="9"/>
        <v>12.787409341182169</v>
      </c>
      <c r="G54" s="14">
        <v>5</v>
      </c>
      <c r="H54" s="16">
        <f t="shared" si="4"/>
        <v>1.4341975807955207</v>
      </c>
      <c r="I54" s="14">
        <v>2</v>
      </c>
      <c r="J54" s="16">
        <f t="shared" si="5"/>
        <v>0.5783171549109247</v>
      </c>
      <c r="K54" s="17">
        <f>(H54*100/J54)-100</f>
        <v>147.99499178204786</v>
      </c>
    </row>
    <row r="55" spans="1:11" s="18" customFormat="1" ht="1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5">
      <c r="A56" s="15" t="s">
        <v>16</v>
      </c>
      <c r="B56" s="14">
        <v>0</v>
      </c>
      <c r="C56" s="16">
        <f t="shared" si="2"/>
        <v>0</v>
      </c>
      <c r="D56" s="14">
        <v>1</v>
      </c>
      <c r="E56" s="16">
        <f t="shared" si="3"/>
        <v>0.04284916067064078</v>
      </c>
      <c r="F56" s="17">
        <f t="shared" si="9"/>
        <v>-100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5">
      <c r="A58" s="15" t="s">
        <v>18</v>
      </c>
      <c r="B58" s="14">
        <v>1</v>
      </c>
      <c r="C58" s="16">
        <f t="shared" si="2"/>
        <v>0.042958629550983514</v>
      </c>
      <c r="D58" s="14">
        <v>14</v>
      </c>
      <c r="E58" s="16">
        <f t="shared" si="3"/>
        <v>0.599888249388971</v>
      </c>
      <c r="F58" s="17">
        <f>(C58*100/E58)-100</f>
        <v>-92.8388946450043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5">
      <c r="A59" s="15" t="s">
        <v>109</v>
      </c>
      <c r="B59" s="14">
        <v>13</v>
      </c>
      <c r="C59" s="16">
        <f t="shared" si="2"/>
        <v>0.5584621841627857</v>
      </c>
      <c r="D59" s="14">
        <v>99</v>
      </c>
      <c r="E59" s="16">
        <f t="shared" si="3"/>
        <v>4.242066906393438</v>
      </c>
      <c r="F59" s="17">
        <f>(C59*100/E59)-100</f>
        <v>-86.83513965041196</v>
      </c>
      <c r="G59" s="14">
        <v>1</v>
      </c>
      <c r="H59" s="16">
        <f t="shared" si="4"/>
        <v>0.28683951615910414</v>
      </c>
      <c r="I59" s="14">
        <v>0</v>
      </c>
      <c r="J59" s="16">
        <f t="shared" si="5"/>
        <v>0</v>
      </c>
      <c r="K59" s="20">
        <v>100</v>
      </c>
    </row>
    <row r="60" spans="1:11" ht="15">
      <c r="A60" s="15" t="s">
        <v>87</v>
      </c>
      <c r="B60" s="14">
        <v>1</v>
      </c>
      <c r="C60" s="16">
        <f t="shared" si="2"/>
        <v>0.042958629550983514</v>
      </c>
      <c r="D60" s="14">
        <v>15</v>
      </c>
      <c r="E60" s="16">
        <f t="shared" si="3"/>
        <v>0.6427374100596117</v>
      </c>
      <c r="F60" s="17">
        <f>(C60*100/E60)-100</f>
        <v>-93.31630166867069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33.75">
      <c r="A61" s="19" t="s">
        <v>88</v>
      </c>
      <c r="B61" s="14">
        <v>12</v>
      </c>
      <c r="C61" s="16">
        <f t="shared" si="2"/>
        <v>0.5155035546118022</v>
      </c>
      <c r="D61" s="14">
        <v>80</v>
      </c>
      <c r="E61" s="16">
        <f t="shared" si="3"/>
        <v>3.4279328536512628</v>
      </c>
      <c r="F61" s="17">
        <f>(C61*100/E61)-100</f>
        <v>-84.96167875450905</v>
      </c>
      <c r="G61" s="14">
        <v>1</v>
      </c>
      <c r="H61" s="16">
        <f t="shared" si="4"/>
        <v>0.28683951615910414</v>
      </c>
      <c r="I61" s="14">
        <v>0</v>
      </c>
      <c r="J61" s="16">
        <f t="shared" si="5"/>
        <v>0</v>
      </c>
      <c r="K61" s="20">
        <v>100</v>
      </c>
    </row>
    <row r="62" spans="1:11" s="18" customFormat="1" ht="22.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5">
      <c r="A63" s="19" t="s">
        <v>118</v>
      </c>
      <c r="B63" s="14">
        <v>0</v>
      </c>
      <c r="C63" s="16">
        <f t="shared" si="2"/>
        <v>0</v>
      </c>
      <c r="D63" s="14">
        <v>4</v>
      </c>
      <c r="E63" s="16">
        <f t="shared" si="3"/>
        <v>0.17139664268256313</v>
      </c>
      <c r="F63" s="17">
        <f>(C63*100/E63)-100</f>
        <v>-100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5">
      <c r="A65" s="15" t="s">
        <v>19</v>
      </c>
      <c r="B65" s="14">
        <v>137</v>
      </c>
      <c r="C65" s="16">
        <f t="shared" si="2"/>
        <v>5.885332248484742</v>
      </c>
      <c r="D65" s="14">
        <v>155</v>
      </c>
      <c r="E65" s="16">
        <f t="shared" si="3"/>
        <v>6.641619903949321</v>
      </c>
      <c r="F65" s="17">
        <f>(C65*100/E65)-100</f>
        <v>-11.387096316891999</v>
      </c>
      <c r="G65" s="14">
        <v>6</v>
      </c>
      <c r="H65" s="16">
        <f t="shared" si="4"/>
        <v>1.721037096954625</v>
      </c>
      <c r="I65" s="14">
        <v>6</v>
      </c>
      <c r="J65" s="16">
        <f t="shared" si="5"/>
        <v>1.7349514647327742</v>
      </c>
      <c r="K65" s="17">
        <f>(H65*100/J65)-100</f>
        <v>-0.8020032871808525</v>
      </c>
    </row>
    <row r="66" spans="1:11" s="18" customFormat="1" ht="1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5">
      <c r="A67" s="15" t="s">
        <v>21</v>
      </c>
      <c r="B67" s="14">
        <v>1</v>
      </c>
      <c r="C67" s="16">
        <f t="shared" si="2"/>
        <v>0.042958629550983514</v>
      </c>
      <c r="D67" s="14">
        <v>1</v>
      </c>
      <c r="E67" s="16">
        <f t="shared" si="3"/>
        <v>0.04284916067064078</v>
      </c>
      <c r="F67" s="17">
        <f>(C67*100/E67)-100</f>
        <v>0.25547496993968366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5">
      <c r="A68" s="15" t="s">
        <v>22</v>
      </c>
      <c r="B68" s="14">
        <v>4822</v>
      </c>
      <c r="C68" s="16">
        <f t="shared" si="2"/>
        <v>207.1465116948425</v>
      </c>
      <c r="D68" s="14">
        <v>6151</v>
      </c>
      <c r="E68" s="16">
        <f t="shared" si="3"/>
        <v>263.56518728511145</v>
      </c>
      <c r="F68" s="17">
        <f>(C68*100/E68)-100</f>
        <v>-21.405966459917224</v>
      </c>
      <c r="G68" s="14">
        <v>1071</v>
      </c>
      <c r="H68" s="16">
        <f t="shared" si="4"/>
        <v>307.20512180640054</v>
      </c>
      <c r="I68" s="14">
        <v>1643</v>
      </c>
      <c r="J68" s="16">
        <f t="shared" si="5"/>
        <v>475.08754275932466</v>
      </c>
      <c r="K68" s="17">
        <f>(H68*100/J68)-100</f>
        <v>-35.337154912094164</v>
      </c>
    </row>
    <row r="69" spans="1:11" ht="15">
      <c r="A69" s="24" t="s">
        <v>90</v>
      </c>
      <c r="B69" s="22">
        <v>175</v>
      </c>
      <c r="C69" s="25">
        <f aca="true" t="shared" si="10" ref="C69:C123">B69*100000/2327821</f>
        <v>7.517760171422116</v>
      </c>
      <c r="D69" s="22">
        <v>235</v>
      </c>
      <c r="E69" s="25">
        <f aca="true" t="shared" si="11" ref="E69:E123">D69*100000/2333768</f>
        <v>10.069552757600585</v>
      </c>
      <c r="F69" s="23">
        <f>(C69*100/E69)-100</f>
        <v>-25.34166757557682</v>
      </c>
      <c r="G69" s="22">
        <v>51</v>
      </c>
      <c r="H69" s="25">
        <f aca="true" t="shared" si="12" ref="H69:H123">G69*100000/348627</f>
        <v>14.628815324114312</v>
      </c>
      <c r="I69" s="22">
        <v>70</v>
      </c>
      <c r="J69" s="25">
        <f aca="true" t="shared" si="13" ref="J69:J123">I69*100000/345831</f>
        <v>20.241100421882365</v>
      </c>
      <c r="K69" s="23">
        <f>(H69*100/J69)-100</f>
        <v>-27.727173823517475</v>
      </c>
    </row>
    <row r="70" spans="1:11" s="18" customFormat="1" ht="15">
      <c r="A70" s="15" t="s">
        <v>114</v>
      </c>
      <c r="B70" s="14">
        <v>2271</v>
      </c>
      <c r="C70" s="16">
        <f t="shared" si="10"/>
        <v>97.55904771028356</v>
      </c>
      <c r="D70" s="14">
        <v>3231</v>
      </c>
      <c r="E70" s="16">
        <f t="shared" si="11"/>
        <v>138.44563812684038</v>
      </c>
      <c r="F70" s="17">
        <f>(C70*100/E70)-100</f>
        <v>-29.532595587516866</v>
      </c>
      <c r="G70" s="14">
        <v>753</v>
      </c>
      <c r="H70" s="16">
        <f t="shared" si="12"/>
        <v>215.99015566780542</v>
      </c>
      <c r="I70" s="14">
        <v>878</v>
      </c>
      <c r="J70" s="16">
        <f t="shared" si="13"/>
        <v>253.88123100589596</v>
      </c>
      <c r="K70" s="17">
        <f>(H70*100/J70)-100</f>
        <v>-14.924724914860121</v>
      </c>
    </row>
    <row r="71" spans="1:11" s="18" customFormat="1" ht="15">
      <c r="A71" s="15" t="s">
        <v>23</v>
      </c>
      <c r="B71" s="14">
        <v>0</v>
      </c>
      <c r="C71" s="16">
        <f t="shared" si="10"/>
        <v>0</v>
      </c>
      <c r="D71" s="14">
        <v>0</v>
      </c>
      <c r="E71" s="16">
        <f t="shared" si="11"/>
        <v>0</v>
      </c>
      <c r="F71" s="17">
        <v>0</v>
      </c>
      <c r="G71" s="14">
        <v>0</v>
      </c>
      <c r="H71" s="16">
        <f t="shared" si="12"/>
        <v>0</v>
      </c>
      <c r="I71" s="14">
        <v>0</v>
      </c>
      <c r="J71" s="16">
        <f t="shared" si="13"/>
        <v>0</v>
      </c>
      <c r="K71" s="20">
        <v>0</v>
      </c>
    </row>
    <row r="72" spans="1:11" s="18" customFormat="1" ht="15">
      <c r="A72" s="15" t="s">
        <v>24</v>
      </c>
      <c r="B72" s="14">
        <v>0</v>
      </c>
      <c r="C72" s="16">
        <f t="shared" si="10"/>
        <v>0</v>
      </c>
      <c r="D72" s="14">
        <v>8</v>
      </c>
      <c r="E72" s="16">
        <f t="shared" si="11"/>
        <v>0.34279328536512627</v>
      </c>
      <c r="F72" s="17">
        <v>-100</v>
      </c>
      <c r="G72" s="14">
        <v>0</v>
      </c>
      <c r="H72" s="16">
        <f t="shared" si="12"/>
        <v>0</v>
      </c>
      <c r="I72" s="14">
        <v>0</v>
      </c>
      <c r="J72" s="16">
        <f t="shared" si="13"/>
        <v>0</v>
      </c>
      <c r="K72" s="20">
        <v>0</v>
      </c>
    </row>
    <row r="73" spans="1:11" s="18" customFormat="1" ht="15">
      <c r="A73" s="15" t="s">
        <v>25</v>
      </c>
      <c r="B73" s="14">
        <v>0</v>
      </c>
      <c r="C73" s="16">
        <f t="shared" si="10"/>
        <v>0</v>
      </c>
      <c r="D73" s="14">
        <v>0</v>
      </c>
      <c r="E73" s="16">
        <f t="shared" si="11"/>
        <v>0</v>
      </c>
      <c r="F73" s="17">
        <v>0</v>
      </c>
      <c r="G73" s="14">
        <v>0</v>
      </c>
      <c r="H73" s="16">
        <f t="shared" si="12"/>
        <v>0</v>
      </c>
      <c r="I73" s="14">
        <v>0</v>
      </c>
      <c r="J73" s="16">
        <f t="shared" si="13"/>
        <v>0</v>
      </c>
      <c r="K73" s="20">
        <v>0</v>
      </c>
    </row>
    <row r="74" spans="1:11" s="18" customFormat="1" ht="15">
      <c r="A74" s="15" t="s">
        <v>26</v>
      </c>
      <c r="B74" s="14">
        <v>0</v>
      </c>
      <c r="C74" s="16">
        <f t="shared" si="10"/>
        <v>0</v>
      </c>
      <c r="D74" s="14">
        <v>8</v>
      </c>
      <c r="E74" s="16">
        <f t="shared" si="11"/>
        <v>0.34279328536512627</v>
      </c>
      <c r="F74" s="17">
        <v>-100</v>
      </c>
      <c r="G74" s="14">
        <v>0</v>
      </c>
      <c r="H74" s="16">
        <f t="shared" si="12"/>
        <v>0</v>
      </c>
      <c r="I74" s="14">
        <v>0</v>
      </c>
      <c r="J74" s="16">
        <f t="shared" si="13"/>
        <v>0</v>
      </c>
      <c r="K74" s="20">
        <v>0</v>
      </c>
    </row>
    <row r="75" spans="1:11" s="18" customFormat="1" ht="15">
      <c r="A75" s="15" t="s">
        <v>117</v>
      </c>
      <c r="B75" s="14">
        <v>0</v>
      </c>
      <c r="C75" s="16">
        <f t="shared" si="10"/>
        <v>0</v>
      </c>
      <c r="D75" s="14">
        <v>0</v>
      </c>
      <c r="E75" s="16">
        <f t="shared" si="11"/>
        <v>0</v>
      </c>
      <c r="F75" s="17">
        <v>0</v>
      </c>
      <c r="G75" s="14">
        <v>0</v>
      </c>
      <c r="H75" s="16">
        <f t="shared" si="12"/>
        <v>0</v>
      </c>
      <c r="I75" s="14">
        <v>0</v>
      </c>
      <c r="J75" s="16">
        <f t="shared" si="13"/>
        <v>0</v>
      </c>
      <c r="K75" s="20">
        <v>0</v>
      </c>
    </row>
    <row r="76" spans="1:11" s="18" customFormat="1" ht="15">
      <c r="A76" s="15" t="s">
        <v>27</v>
      </c>
      <c r="B76" s="14">
        <v>274</v>
      </c>
      <c r="C76" s="16">
        <f t="shared" si="10"/>
        <v>11.770664496969484</v>
      </c>
      <c r="D76" s="14">
        <v>526</v>
      </c>
      <c r="E76" s="16">
        <f t="shared" si="11"/>
        <v>22.538658512757053</v>
      </c>
      <c r="F76" s="17">
        <f>(C76*100/E76)-100</f>
        <v>-47.77566512972722</v>
      </c>
      <c r="G76" s="14">
        <v>188</v>
      </c>
      <c r="H76" s="16">
        <f t="shared" si="12"/>
        <v>53.925829037911576</v>
      </c>
      <c r="I76" s="14">
        <v>389</v>
      </c>
      <c r="J76" s="16">
        <f t="shared" si="13"/>
        <v>112.48268663017485</v>
      </c>
      <c r="K76" s="17">
        <f>(H76*100/J76)-100</f>
        <v>-52.05855171719794</v>
      </c>
    </row>
    <row r="77" spans="1:11" s="18" customFormat="1" ht="15">
      <c r="A77" s="15" t="s">
        <v>28</v>
      </c>
      <c r="B77" s="14">
        <v>0</v>
      </c>
      <c r="C77" s="16">
        <f t="shared" si="10"/>
        <v>0</v>
      </c>
      <c r="D77" s="14">
        <v>0</v>
      </c>
      <c r="E77" s="16">
        <f t="shared" si="11"/>
        <v>0</v>
      </c>
      <c r="F77" s="17">
        <v>0</v>
      </c>
      <c r="G77" s="14">
        <v>0</v>
      </c>
      <c r="H77" s="16">
        <f t="shared" si="12"/>
        <v>0</v>
      </c>
      <c r="I77" s="14">
        <v>0</v>
      </c>
      <c r="J77" s="16">
        <f t="shared" si="13"/>
        <v>0</v>
      </c>
      <c r="K77" s="20">
        <v>0</v>
      </c>
    </row>
    <row r="78" spans="1:11" s="18" customFormat="1" ht="15">
      <c r="A78" s="15" t="s">
        <v>29</v>
      </c>
      <c r="B78" s="14">
        <v>0</v>
      </c>
      <c r="C78" s="16">
        <f t="shared" si="10"/>
        <v>0</v>
      </c>
      <c r="D78" s="14">
        <v>0</v>
      </c>
      <c r="E78" s="16">
        <f t="shared" si="11"/>
        <v>0</v>
      </c>
      <c r="F78" s="17">
        <v>0</v>
      </c>
      <c r="G78" s="14">
        <v>0</v>
      </c>
      <c r="H78" s="16">
        <f t="shared" si="12"/>
        <v>0</v>
      </c>
      <c r="I78" s="14">
        <v>0</v>
      </c>
      <c r="J78" s="16">
        <f t="shared" si="13"/>
        <v>0</v>
      </c>
      <c r="K78" s="20">
        <v>0</v>
      </c>
    </row>
    <row r="79" spans="1:11" s="18" customFormat="1" ht="15">
      <c r="A79" s="15" t="s">
        <v>91</v>
      </c>
      <c r="B79" s="14">
        <v>187</v>
      </c>
      <c r="C79" s="16">
        <f t="shared" si="10"/>
        <v>8.033263726033917</v>
      </c>
      <c r="D79" s="14">
        <v>307</v>
      </c>
      <c r="E79" s="16">
        <f t="shared" si="11"/>
        <v>13.154692325886721</v>
      </c>
      <c r="F79" s="17">
        <f>(C79*100/E79)-100</f>
        <v>-38.93233283589993</v>
      </c>
      <c r="G79" s="14">
        <v>89</v>
      </c>
      <c r="H79" s="16">
        <f t="shared" si="12"/>
        <v>25.52871693816027</v>
      </c>
      <c r="I79" s="14">
        <v>167</v>
      </c>
      <c r="J79" s="16">
        <f t="shared" si="13"/>
        <v>48.28948243506221</v>
      </c>
      <c r="K79" s="17">
        <f>(H79*100/J79)-100</f>
        <v>-47.134001751850874</v>
      </c>
    </row>
    <row r="80" spans="1:11" s="18" customFormat="1" ht="33.75">
      <c r="A80" s="19" t="s">
        <v>92</v>
      </c>
      <c r="B80" s="14">
        <v>308</v>
      </c>
      <c r="C80" s="16">
        <f t="shared" si="10"/>
        <v>13.231257901702923</v>
      </c>
      <c r="D80" s="14">
        <v>463</v>
      </c>
      <c r="E80" s="16">
        <f t="shared" si="11"/>
        <v>19.839161390506682</v>
      </c>
      <c r="F80" s="17">
        <f>(C80*100/E80)-100</f>
        <v>-33.30737302215674</v>
      </c>
      <c r="G80" s="14">
        <v>5</v>
      </c>
      <c r="H80" s="16">
        <f t="shared" si="12"/>
        <v>1.4341975807955207</v>
      </c>
      <c r="I80" s="14">
        <v>9</v>
      </c>
      <c r="J80" s="16">
        <f t="shared" si="13"/>
        <v>2.602427197099161</v>
      </c>
      <c r="K80" s="17">
        <f>(H80*100/J80)-100</f>
        <v>-44.89000182621158</v>
      </c>
    </row>
    <row r="81" spans="1:11" ht="15">
      <c r="A81" s="15" t="s">
        <v>93</v>
      </c>
      <c r="B81" s="14">
        <v>296</v>
      </c>
      <c r="C81" s="16">
        <f t="shared" si="10"/>
        <v>12.71575434709112</v>
      </c>
      <c r="D81" s="14">
        <v>450</v>
      </c>
      <c r="E81" s="16">
        <f t="shared" si="11"/>
        <v>19.282122301788352</v>
      </c>
      <c r="F81" s="17">
        <f aca="true" t="shared" si="14" ref="F81:F96">(C81*100/E81)-100</f>
        <v>-34.05417646421745</v>
      </c>
      <c r="G81" s="14">
        <v>5</v>
      </c>
      <c r="H81" s="16">
        <f t="shared" si="12"/>
        <v>1.4341975807955207</v>
      </c>
      <c r="I81" s="14">
        <v>9</v>
      </c>
      <c r="J81" s="16">
        <f t="shared" si="13"/>
        <v>2.602427197099161</v>
      </c>
      <c r="K81" s="17">
        <f>(H81*100/J81)-100</f>
        <v>-44.89000182621158</v>
      </c>
    </row>
    <row r="82" spans="1:11" ht="22.5">
      <c r="A82" s="19" t="s">
        <v>104</v>
      </c>
      <c r="B82" s="14">
        <v>185</v>
      </c>
      <c r="C82" s="16">
        <f t="shared" si="10"/>
        <v>7.9473464669319505</v>
      </c>
      <c r="D82" s="14">
        <v>280</v>
      </c>
      <c r="E82" s="16">
        <f t="shared" si="11"/>
        <v>11.99776498777942</v>
      </c>
      <c r="F82" s="17">
        <f t="shared" si="14"/>
        <v>-33.75977546628984</v>
      </c>
      <c r="G82" s="14">
        <v>0</v>
      </c>
      <c r="H82" s="16">
        <f t="shared" si="12"/>
        <v>0</v>
      </c>
      <c r="I82" s="14">
        <v>2</v>
      </c>
      <c r="J82" s="16">
        <f t="shared" si="13"/>
        <v>0.5783171549109247</v>
      </c>
      <c r="K82" s="17">
        <v>-100</v>
      </c>
    </row>
    <row r="83" spans="1:11" s="18" customFormat="1" ht="15">
      <c r="A83" s="15" t="s">
        <v>30</v>
      </c>
      <c r="B83" s="14">
        <v>201</v>
      </c>
      <c r="C83" s="16">
        <f t="shared" si="10"/>
        <v>8.634684539747687</v>
      </c>
      <c r="D83" s="14">
        <v>274</v>
      </c>
      <c r="E83" s="16">
        <f t="shared" si="11"/>
        <v>11.740670023755575</v>
      </c>
      <c r="F83" s="17">
        <f t="shared" si="14"/>
        <v>-26.454925295774174</v>
      </c>
      <c r="G83" s="14">
        <v>0</v>
      </c>
      <c r="H83" s="16">
        <f t="shared" si="12"/>
        <v>0</v>
      </c>
      <c r="I83" s="14">
        <v>0</v>
      </c>
      <c r="J83" s="16">
        <f t="shared" si="13"/>
        <v>0</v>
      </c>
      <c r="K83" s="17">
        <v>0</v>
      </c>
    </row>
    <row r="84" spans="1:11" s="18" customFormat="1" ht="15">
      <c r="A84" s="15" t="s">
        <v>94</v>
      </c>
      <c r="B84" s="14">
        <v>50</v>
      </c>
      <c r="C84" s="16">
        <f t="shared" si="10"/>
        <v>2.147931477549176</v>
      </c>
      <c r="D84" s="14">
        <v>36</v>
      </c>
      <c r="E84" s="16">
        <f t="shared" si="11"/>
        <v>1.5425697841430681</v>
      </c>
      <c r="F84" s="17">
        <f t="shared" si="14"/>
        <v>39.243715236027384</v>
      </c>
      <c r="G84" s="14">
        <v>0</v>
      </c>
      <c r="H84" s="16">
        <f t="shared" si="12"/>
        <v>0</v>
      </c>
      <c r="I84" s="14">
        <v>0</v>
      </c>
      <c r="J84" s="16">
        <f t="shared" si="13"/>
        <v>0</v>
      </c>
      <c r="K84" s="20">
        <v>0</v>
      </c>
    </row>
    <row r="85" spans="1:11" s="18" customFormat="1" ht="45">
      <c r="A85" s="19" t="s">
        <v>110</v>
      </c>
      <c r="B85" s="14">
        <v>471</v>
      </c>
      <c r="C85" s="16">
        <f t="shared" si="10"/>
        <v>20.233514518513235</v>
      </c>
      <c r="D85" s="14">
        <v>693</v>
      </c>
      <c r="E85" s="16">
        <f t="shared" si="11"/>
        <v>29.694468344754064</v>
      </c>
      <c r="F85" s="17">
        <f t="shared" si="14"/>
        <v>-31.860997531253105</v>
      </c>
      <c r="G85" s="14">
        <v>6</v>
      </c>
      <c r="H85" s="16">
        <f t="shared" si="12"/>
        <v>1.721037096954625</v>
      </c>
      <c r="I85" s="14">
        <v>1</v>
      </c>
      <c r="J85" s="16">
        <f t="shared" si="13"/>
        <v>0.28915857745546236</v>
      </c>
      <c r="K85" s="17">
        <f>(H85*100/J85)-100</f>
        <v>495.1879802769149</v>
      </c>
    </row>
    <row r="86" spans="1:11" s="18" customFormat="1" ht="33.75">
      <c r="A86" s="19" t="s">
        <v>95</v>
      </c>
      <c r="B86" s="14">
        <v>351804</v>
      </c>
      <c r="C86" s="16">
        <f t="shared" si="10"/>
        <v>15113.017710554204</v>
      </c>
      <c r="D86" s="14">
        <v>283303</v>
      </c>
      <c r="E86" s="16">
        <f t="shared" si="11"/>
        <v>12139.295765474546</v>
      </c>
      <c r="F86" s="17">
        <f t="shared" si="14"/>
        <v>24.496659464688562</v>
      </c>
      <c r="G86" s="14">
        <v>156553</v>
      </c>
      <c r="H86" s="16">
        <f t="shared" si="12"/>
        <v>44905.58677325623</v>
      </c>
      <c r="I86" s="14">
        <v>172872</v>
      </c>
      <c r="J86" s="16">
        <f t="shared" si="13"/>
        <v>49987.42160188069</v>
      </c>
      <c r="K86" s="17">
        <f aca="true" t="shared" si="15" ref="K86:K93">(H86*100/J86)-100</f>
        <v>-10.166227154299278</v>
      </c>
    </row>
    <row r="87" spans="1:11" ht="22.5">
      <c r="A87" s="19" t="s">
        <v>96</v>
      </c>
      <c r="B87" s="14">
        <v>351290</v>
      </c>
      <c r="C87" s="16">
        <f t="shared" si="10"/>
        <v>15090.936974965</v>
      </c>
      <c r="D87" s="14">
        <v>282474</v>
      </c>
      <c r="E87" s="16">
        <f t="shared" si="11"/>
        <v>12103.773811278585</v>
      </c>
      <c r="F87" s="17">
        <f t="shared" si="14"/>
        <v>24.67960167020722</v>
      </c>
      <c r="G87" s="14">
        <v>156205</v>
      </c>
      <c r="H87" s="16">
        <f t="shared" si="12"/>
        <v>44805.766621632865</v>
      </c>
      <c r="I87" s="14">
        <v>172549</v>
      </c>
      <c r="J87" s="16">
        <f t="shared" si="13"/>
        <v>49894.023381362575</v>
      </c>
      <c r="K87" s="17">
        <f t="shared" si="15"/>
        <v>-10.198128783557635</v>
      </c>
    </row>
    <row r="88" spans="1:11" s="18" customFormat="1" ht="15">
      <c r="A88" s="15" t="s">
        <v>31</v>
      </c>
      <c r="B88" s="14">
        <v>514</v>
      </c>
      <c r="C88" s="16">
        <f t="shared" si="10"/>
        <v>22.080735589205528</v>
      </c>
      <c r="D88" s="14">
        <v>829</v>
      </c>
      <c r="E88" s="16">
        <f t="shared" si="11"/>
        <v>35.52195419596121</v>
      </c>
      <c r="F88" s="17">
        <f t="shared" si="14"/>
        <v>-37.83918680995294</v>
      </c>
      <c r="G88" s="14">
        <v>348</v>
      </c>
      <c r="H88" s="16">
        <f t="shared" si="12"/>
        <v>99.82015162336825</v>
      </c>
      <c r="I88" s="14">
        <v>323</v>
      </c>
      <c r="J88" s="16">
        <f t="shared" si="13"/>
        <v>93.39822051811434</v>
      </c>
      <c r="K88" s="17">
        <f t="shared" si="15"/>
        <v>6.875860235483174</v>
      </c>
    </row>
    <row r="89" spans="1:11" s="18" customFormat="1" ht="15">
      <c r="A89" s="15" t="s">
        <v>105</v>
      </c>
      <c r="B89" s="14">
        <v>31069</v>
      </c>
      <c r="C89" s="16">
        <f t="shared" si="10"/>
        <v>1334.6816615195069</v>
      </c>
      <c r="D89" s="14">
        <v>8583</v>
      </c>
      <c r="E89" s="16">
        <f t="shared" si="11"/>
        <v>367.7743460361098</v>
      </c>
      <c r="F89" s="17">
        <f t="shared" si="14"/>
        <v>262.90776556461105</v>
      </c>
      <c r="G89" s="14">
        <v>1525</v>
      </c>
      <c r="H89" s="16">
        <f t="shared" si="12"/>
        <v>437.4302621426338</v>
      </c>
      <c r="I89" s="14">
        <v>2359</v>
      </c>
      <c r="J89" s="16">
        <f t="shared" si="13"/>
        <v>682.1250842174356</v>
      </c>
      <c r="K89" s="17">
        <f t="shared" si="15"/>
        <v>-35.87242688128478</v>
      </c>
    </row>
    <row r="90" spans="1:11" s="18" customFormat="1" ht="15">
      <c r="A90" s="15" t="s">
        <v>106</v>
      </c>
      <c r="B90" s="14">
        <v>14858</v>
      </c>
      <c r="C90" s="16">
        <f t="shared" si="10"/>
        <v>638.2793178685131</v>
      </c>
      <c r="D90" s="14">
        <v>199</v>
      </c>
      <c r="E90" s="16">
        <f t="shared" si="11"/>
        <v>8.526982973457516</v>
      </c>
      <c r="F90" s="17">
        <f t="shared" si="14"/>
        <v>7385.406266851076</v>
      </c>
      <c r="G90" s="14">
        <v>189</v>
      </c>
      <c r="H90" s="16">
        <f t="shared" si="12"/>
        <v>54.21266855407068</v>
      </c>
      <c r="I90" s="14">
        <v>108</v>
      </c>
      <c r="J90" s="16">
        <f t="shared" si="13"/>
        <v>31.229126365189934</v>
      </c>
      <c r="K90" s="17">
        <f t="shared" si="15"/>
        <v>73.5964942474335</v>
      </c>
    </row>
    <row r="91" spans="1:11" ht="15">
      <c r="A91" s="15" t="s">
        <v>107</v>
      </c>
      <c r="B91" s="14">
        <v>1163</v>
      </c>
      <c r="C91" s="16">
        <f t="shared" si="10"/>
        <v>49.96088616779383</v>
      </c>
      <c r="D91" s="14">
        <v>2074</v>
      </c>
      <c r="E91" s="16">
        <f t="shared" si="11"/>
        <v>88.86915923090899</v>
      </c>
      <c r="F91" s="17">
        <f t="shared" si="14"/>
        <v>-43.78152488426236</v>
      </c>
      <c r="G91" s="14">
        <v>277</v>
      </c>
      <c r="H91" s="16">
        <f t="shared" si="12"/>
        <v>79.45454597607184</v>
      </c>
      <c r="I91" s="14">
        <v>495</v>
      </c>
      <c r="J91" s="16">
        <f t="shared" si="13"/>
        <v>143.13349584045386</v>
      </c>
      <c r="K91" s="17">
        <f t="shared" si="15"/>
        <v>-44.48920183949313</v>
      </c>
    </row>
    <row r="92" spans="1:11" ht="22.5">
      <c r="A92" s="19" t="s">
        <v>108</v>
      </c>
      <c r="B92" s="14">
        <v>83</v>
      </c>
      <c r="C92" s="16">
        <f t="shared" si="10"/>
        <v>3.5655662527316316</v>
      </c>
      <c r="D92" s="14">
        <v>134</v>
      </c>
      <c r="E92" s="16">
        <f t="shared" si="11"/>
        <v>5.741787529865865</v>
      </c>
      <c r="F92" s="17">
        <f t="shared" si="14"/>
        <v>-37.90145953354482</v>
      </c>
      <c r="G92" s="14">
        <v>35</v>
      </c>
      <c r="H92" s="16">
        <f t="shared" si="12"/>
        <v>10.039383065568645</v>
      </c>
      <c r="I92" s="14">
        <v>51</v>
      </c>
      <c r="J92" s="16">
        <f t="shared" si="13"/>
        <v>14.74708745022858</v>
      </c>
      <c r="K92" s="17">
        <f t="shared" si="15"/>
        <v>-31.922943432379014</v>
      </c>
    </row>
    <row r="93" spans="1:11" ht="15">
      <c r="A93" s="19" t="s">
        <v>121</v>
      </c>
      <c r="B93" s="14">
        <v>78</v>
      </c>
      <c r="C93" s="16">
        <f t="shared" si="10"/>
        <v>3.350773104976714</v>
      </c>
      <c r="D93" s="14">
        <v>145</v>
      </c>
      <c r="E93" s="16">
        <f t="shared" si="11"/>
        <v>6.213128297242914</v>
      </c>
      <c r="F93" s="17">
        <f t="shared" si="14"/>
        <v>-46.06946863686003</v>
      </c>
      <c r="G93" s="14">
        <v>43</v>
      </c>
      <c r="H93" s="16">
        <f t="shared" si="12"/>
        <v>12.334099194841478</v>
      </c>
      <c r="I93" s="14">
        <v>95</v>
      </c>
      <c r="J93" s="16">
        <f t="shared" si="13"/>
        <v>27.470064858268923</v>
      </c>
      <c r="K93" s="17">
        <f t="shared" si="15"/>
        <v>-55.09985411946081</v>
      </c>
    </row>
    <row r="94" spans="1:11" ht="22.5">
      <c r="A94" s="19" t="s">
        <v>122</v>
      </c>
      <c r="B94" s="14">
        <v>4</v>
      </c>
      <c r="C94" s="16">
        <f t="shared" si="10"/>
        <v>0.17183451820393406</v>
      </c>
      <c r="D94" s="14">
        <v>10</v>
      </c>
      <c r="E94" s="16">
        <f t="shared" si="11"/>
        <v>0.42849160670640785</v>
      </c>
      <c r="F94" s="17">
        <f t="shared" si="14"/>
        <v>-59.897810012024124</v>
      </c>
      <c r="G94" s="14">
        <v>0</v>
      </c>
      <c r="H94" s="16">
        <f t="shared" si="12"/>
        <v>0</v>
      </c>
      <c r="I94" s="14">
        <v>5</v>
      </c>
      <c r="J94" s="16">
        <f t="shared" si="13"/>
        <v>1.4457928872773118</v>
      </c>
      <c r="K94" s="17">
        <v>-100</v>
      </c>
    </row>
    <row r="95" spans="1:11" ht="15">
      <c r="A95" s="15" t="s">
        <v>97</v>
      </c>
      <c r="B95" s="14">
        <v>0</v>
      </c>
      <c r="C95" s="16">
        <f t="shared" si="10"/>
        <v>0</v>
      </c>
      <c r="D95" s="14">
        <v>0</v>
      </c>
      <c r="E95" s="16">
        <f t="shared" si="11"/>
        <v>0</v>
      </c>
      <c r="F95" s="17">
        <v>0</v>
      </c>
      <c r="G95" s="14">
        <v>0</v>
      </c>
      <c r="H95" s="16">
        <f t="shared" si="12"/>
        <v>0</v>
      </c>
      <c r="I95" s="14">
        <v>0</v>
      </c>
      <c r="J95" s="16">
        <f t="shared" si="13"/>
        <v>0</v>
      </c>
      <c r="K95" s="17">
        <v>0</v>
      </c>
    </row>
    <row r="96" spans="1:11" ht="15">
      <c r="A96" s="15" t="s">
        <v>98</v>
      </c>
      <c r="B96" s="14">
        <v>6</v>
      </c>
      <c r="C96" s="16">
        <f t="shared" si="10"/>
        <v>0.2577517773059011</v>
      </c>
      <c r="D96" s="14">
        <v>33</v>
      </c>
      <c r="E96" s="16">
        <f t="shared" si="11"/>
        <v>1.4140223021311458</v>
      </c>
      <c r="F96" s="17">
        <f t="shared" si="14"/>
        <v>-81.77173182364733</v>
      </c>
      <c r="G96" s="14">
        <v>2</v>
      </c>
      <c r="H96" s="16">
        <f t="shared" si="12"/>
        <v>0.5736790323182083</v>
      </c>
      <c r="I96" s="14">
        <v>14</v>
      </c>
      <c r="J96" s="16">
        <f t="shared" si="13"/>
        <v>4.048220084376473</v>
      </c>
      <c r="K96" s="17">
        <f>(H96*100/J96)-100</f>
        <v>-85.82885761245441</v>
      </c>
    </row>
    <row r="97" spans="1:11" s="18" customFormat="1" ht="30.75" customHeight="1">
      <c r="A97" s="19" t="s">
        <v>119</v>
      </c>
      <c r="B97" s="14">
        <v>0</v>
      </c>
      <c r="C97" s="16">
        <f t="shared" si="10"/>
        <v>0</v>
      </c>
      <c r="D97" s="14">
        <v>0</v>
      </c>
      <c r="E97" s="16">
        <f t="shared" si="11"/>
        <v>0</v>
      </c>
      <c r="F97" s="17">
        <v>0</v>
      </c>
      <c r="G97" s="14">
        <v>0</v>
      </c>
      <c r="H97" s="16">
        <f t="shared" si="12"/>
        <v>0</v>
      </c>
      <c r="I97" s="14">
        <v>0</v>
      </c>
      <c r="J97" s="16">
        <f t="shared" si="13"/>
        <v>0</v>
      </c>
      <c r="K97" s="17">
        <v>0</v>
      </c>
    </row>
    <row r="98" spans="1:11" s="18" customFormat="1" ht="15">
      <c r="A98" s="15" t="s">
        <v>32</v>
      </c>
      <c r="B98" s="14">
        <v>579</v>
      </c>
      <c r="C98" s="16">
        <f t="shared" si="10"/>
        <v>24.873046510019456</v>
      </c>
      <c r="D98" s="14">
        <v>822</v>
      </c>
      <c r="E98" s="16">
        <f t="shared" si="11"/>
        <v>35.22201007126672</v>
      </c>
      <c r="F98" s="17">
        <f>(C98*100/E98)-100</f>
        <v>-29.382092448181155</v>
      </c>
      <c r="G98" s="14">
        <v>536</v>
      </c>
      <c r="H98" s="16">
        <f t="shared" si="12"/>
        <v>153.74598066127982</v>
      </c>
      <c r="I98" s="14">
        <v>743</v>
      </c>
      <c r="J98" s="16">
        <f t="shared" si="13"/>
        <v>214.84482304940852</v>
      </c>
      <c r="K98" s="17">
        <f>(H98*100/J98)-100</f>
        <v>-28.438591873390223</v>
      </c>
    </row>
    <row r="99" spans="1:11" s="18" customFormat="1" ht="15">
      <c r="A99" s="15" t="s">
        <v>33</v>
      </c>
      <c r="B99" s="14">
        <v>74</v>
      </c>
      <c r="C99" s="16">
        <f t="shared" si="10"/>
        <v>3.17893858677278</v>
      </c>
      <c r="D99" s="14">
        <v>98</v>
      </c>
      <c r="E99" s="16">
        <f t="shared" si="11"/>
        <v>4.199217745722796</v>
      </c>
      <c r="F99" s="17">
        <f>(C99*100/E99)-100</f>
        <v>-24.296886247188397</v>
      </c>
      <c r="G99" s="14">
        <v>35</v>
      </c>
      <c r="H99" s="16">
        <f t="shared" si="12"/>
        <v>10.039383065568645</v>
      </c>
      <c r="I99" s="14">
        <v>38</v>
      </c>
      <c r="J99" s="16">
        <f t="shared" si="13"/>
        <v>10.98802594330757</v>
      </c>
      <c r="K99" s="17">
        <f>(H99*100/J99)-100</f>
        <v>-8.633424080298155</v>
      </c>
    </row>
    <row r="100" spans="1:11" s="18" customFormat="1" ht="15">
      <c r="A100" s="15" t="s">
        <v>34</v>
      </c>
      <c r="B100" s="14">
        <v>0</v>
      </c>
      <c r="C100" s="16">
        <f t="shared" si="10"/>
        <v>0</v>
      </c>
      <c r="D100" s="14">
        <v>2</v>
      </c>
      <c r="E100" s="16">
        <f t="shared" si="11"/>
        <v>0.08569832134128157</v>
      </c>
      <c r="F100" s="17">
        <f>(C100*100/E100)-100</f>
        <v>-100</v>
      </c>
      <c r="G100" s="14">
        <v>0</v>
      </c>
      <c r="H100" s="16">
        <f t="shared" si="12"/>
        <v>0</v>
      </c>
      <c r="I100" s="14">
        <v>1</v>
      </c>
      <c r="J100" s="16">
        <f t="shared" si="13"/>
        <v>0.28915857745546236</v>
      </c>
      <c r="K100" s="17">
        <v>-100</v>
      </c>
    </row>
    <row r="101" spans="1:11" s="18" customFormat="1" ht="15">
      <c r="A101" s="15" t="s">
        <v>116</v>
      </c>
      <c r="B101" s="14">
        <v>1</v>
      </c>
      <c r="C101" s="16">
        <f t="shared" si="10"/>
        <v>0.042958629550983514</v>
      </c>
      <c r="D101" s="14">
        <v>0</v>
      </c>
      <c r="E101" s="16">
        <f t="shared" si="11"/>
        <v>0</v>
      </c>
      <c r="F101" s="17">
        <v>100</v>
      </c>
      <c r="G101" s="14">
        <v>1</v>
      </c>
      <c r="H101" s="16">
        <f t="shared" si="12"/>
        <v>0.28683951615910414</v>
      </c>
      <c r="I101" s="14">
        <v>0</v>
      </c>
      <c r="J101" s="16">
        <f t="shared" si="13"/>
        <v>0</v>
      </c>
      <c r="K101" s="17">
        <v>100</v>
      </c>
    </row>
    <row r="102" spans="1:11" s="18" customFormat="1" ht="15">
      <c r="A102" s="15" t="s">
        <v>35</v>
      </c>
      <c r="B102" s="14">
        <v>1</v>
      </c>
      <c r="C102" s="16">
        <f t="shared" si="10"/>
        <v>0.042958629550983514</v>
      </c>
      <c r="D102" s="14">
        <v>1</v>
      </c>
      <c r="E102" s="16">
        <f t="shared" si="11"/>
        <v>0.04284916067064078</v>
      </c>
      <c r="F102" s="17">
        <v>0</v>
      </c>
      <c r="G102" s="14">
        <v>0</v>
      </c>
      <c r="H102" s="16">
        <f t="shared" si="12"/>
        <v>0</v>
      </c>
      <c r="I102" s="14">
        <v>0</v>
      </c>
      <c r="J102" s="16">
        <f t="shared" si="13"/>
        <v>0</v>
      </c>
      <c r="K102" s="20">
        <v>0</v>
      </c>
    </row>
    <row r="103" spans="1:11" s="18" customFormat="1" ht="15">
      <c r="A103" s="15" t="s">
        <v>36</v>
      </c>
      <c r="B103" s="14">
        <v>1</v>
      </c>
      <c r="C103" s="16">
        <f t="shared" si="10"/>
        <v>0.042958629550983514</v>
      </c>
      <c r="D103" s="14">
        <v>0</v>
      </c>
      <c r="E103" s="16">
        <f t="shared" si="11"/>
        <v>0</v>
      </c>
      <c r="F103" s="17">
        <v>100</v>
      </c>
      <c r="G103" s="14">
        <v>0</v>
      </c>
      <c r="H103" s="16">
        <f t="shared" si="12"/>
        <v>0</v>
      </c>
      <c r="I103" s="14">
        <v>0</v>
      </c>
      <c r="J103" s="16">
        <f t="shared" si="13"/>
        <v>0</v>
      </c>
      <c r="K103" s="20">
        <v>0</v>
      </c>
    </row>
    <row r="104" spans="1:11" s="18" customFormat="1" ht="15">
      <c r="A104" s="15" t="s">
        <v>99</v>
      </c>
      <c r="B104" s="14">
        <v>0</v>
      </c>
      <c r="C104" s="16">
        <f t="shared" si="10"/>
        <v>0</v>
      </c>
      <c r="D104" s="14">
        <v>0</v>
      </c>
      <c r="E104" s="16">
        <f t="shared" si="11"/>
        <v>0</v>
      </c>
      <c r="F104" s="17">
        <v>0</v>
      </c>
      <c r="G104" s="14">
        <v>0</v>
      </c>
      <c r="H104" s="16">
        <f t="shared" si="12"/>
        <v>0</v>
      </c>
      <c r="I104" s="14">
        <v>0</v>
      </c>
      <c r="J104" s="16">
        <f t="shared" si="13"/>
        <v>0</v>
      </c>
      <c r="K104" s="17">
        <v>0</v>
      </c>
    </row>
    <row r="105" spans="1:11" s="18" customFormat="1" ht="15">
      <c r="A105" s="15" t="s">
        <v>37</v>
      </c>
      <c r="B105" s="14">
        <v>45</v>
      </c>
      <c r="C105" s="16">
        <f t="shared" si="10"/>
        <v>1.9331383297942581</v>
      </c>
      <c r="D105" s="14">
        <v>128</v>
      </c>
      <c r="E105" s="16">
        <f t="shared" si="11"/>
        <v>5.48469256584202</v>
      </c>
      <c r="F105" s="17">
        <f>(C105*100/E105)-100</f>
        <v>-64.75393458088058</v>
      </c>
      <c r="G105" s="14">
        <v>33</v>
      </c>
      <c r="H105" s="16">
        <f t="shared" si="12"/>
        <v>9.465704033250436</v>
      </c>
      <c r="I105" s="14">
        <v>96</v>
      </c>
      <c r="J105" s="16">
        <f t="shared" si="13"/>
        <v>27.759223435724387</v>
      </c>
      <c r="K105" s="17">
        <f>(H105*100/J105)-100</f>
        <v>-65.90068862996841</v>
      </c>
    </row>
    <row r="106" spans="1:11" s="18" customFormat="1" ht="15">
      <c r="A106" s="15" t="s">
        <v>38</v>
      </c>
      <c r="B106" s="14">
        <v>0</v>
      </c>
      <c r="C106" s="16">
        <f t="shared" si="10"/>
        <v>0</v>
      </c>
      <c r="D106" s="14">
        <v>0</v>
      </c>
      <c r="E106" s="16">
        <f t="shared" si="11"/>
        <v>0</v>
      </c>
      <c r="F106" s="17">
        <v>0</v>
      </c>
      <c r="G106" s="14">
        <v>0</v>
      </c>
      <c r="H106" s="16">
        <f t="shared" si="12"/>
        <v>0</v>
      </c>
      <c r="I106" s="14">
        <v>0</v>
      </c>
      <c r="J106" s="16">
        <f t="shared" si="13"/>
        <v>0</v>
      </c>
      <c r="K106" s="20">
        <v>0</v>
      </c>
    </row>
    <row r="107" spans="1:11" s="18" customFormat="1" ht="15">
      <c r="A107" s="15" t="s">
        <v>39</v>
      </c>
      <c r="B107" s="14">
        <v>1</v>
      </c>
      <c r="C107" s="16">
        <f t="shared" si="10"/>
        <v>0.042958629550983514</v>
      </c>
      <c r="D107" s="14">
        <v>2</v>
      </c>
      <c r="E107" s="16">
        <f t="shared" si="11"/>
        <v>0.08569832134128157</v>
      </c>
      <c r="F107" s="17">
        <f>(C107*100/E107)-100</f>
        <v>-49.87226251503016</v>
      </c>
      <c r="G107" s="14">
        <v>0</v>
      </c>
      <c r="H107" s="16">
        <f t="shared" si="12"/>
        <v>0</v>
      </c>
      <c r="I107" s="14">
        <v>0</v>
      </c>
      <c r="J107" s="16">
        <f t="shared" si="13"/>
        <v>0</v>
      </c>
      <c r="K107" s="17">
        <v>0</v>
      </c>
    </row>
    <row r="108" spans="1:11" s="18" customFormat="1" ht="15">
      <c r="A108" s="15" t="s">
        <v>40</v>
      </c>
      <c r="B108" s="14">
        <v>0</v>
      </c>
      <c r="C108" s="16">
        <f t="shared" si="10"/>
        <v>0</v>
      </c>
      <c r="D108" s="14">
        <v>0</v>
      </c>
      <c r="E108" s="16">
        <f t="shared" si="11"/>
        <v>0</v>
      </c>
      <c r="F108" s="20">
        <v>0</v>
      </c>
      <c r="G108" s="14">
        <v>0</v>
      </c>
      <c r="H108" s="16">
        <f t="shared" si="12"/>
        <v>0</v>
      </c>
      <c r="I108" s="14">
        <v>0</v>
      </c>
      <c r="J108" s="16">
        <f t="shared" si="13"/>
        <v>0</v>
      </c>
      <c r="K108" s="20">
        <v>0</v>
      </c>
    </row>
    <row r="109" spans="1:11" s="18" customFormat="1" ht="15">
      <c r="A109" s="15" t="s">
        <v>100</v>
      </c>
      <c r="B109" s="14">
        <v>0</v>
      </c>
      <c r="C109" s="16">
        <f t="shared" si="10"/>
        <v>0</v>
      </c>
      <c r="D109" s="14">
        <v>0</v>
      </c>
      <c r="E109" s="16">
        <f t="shared" si="11"/>
        <v>0</v>
      </c>
      <c r="F109" s="17">
        <v>0</v>
      </c>
      <c r="G109" s="14">
        <v>0</v>
      </c>
      <c r="H109" s="16">
        <f t="shared" si="12"/>
        <v>0</v>
      </c>
      <c r="I109" s="14">
        <v>0</v>
      </c>
      <c r="J109" s="16">
        <f t="shared" si="13"/>
        <v>0</v>
      </c>
      <c r="K109" s="17">
        <v>0</v>
      </c>
    </row>
    <row r="110" spans="1:11" s="18" customFormat="1" ht="15">
      <c r="A110" s="15" t="s">
        <v>41</v>
      </c>
      <c r="B110" s="14">
        <v>9</v>
      </c>
      <c r="C110" s="16">
        <f t="shared" si="10"/>
        <v>0.3866276659588517</v>
      </c>
      <c r="D110" s="14">
        <v>18</v>
      </c>
      <c r="E110" s="16">
        <f t="shared" si="11"/>
        <v>0.7712848920715341</v>
      </c>
      <c r="F110" s="17">
        <f>(C110*100/E110)-100</f>
        <v>-49.872262515030144</v>
      </c>
      <c r="G110" s="14">
        <v>8</v>
      </c>
      <c r="H110" s="16">
        <f t="shared" si="12"/>
        <v>2.294716129272833</v>
      </c>
      <c r="I110" s="14">
        <v>6</v>
      </c>
      <c r="J110" s="16">
        <f t="shared" si="13"/>
        <v>1.7349514647327742</v>
      </c>
      <c r="K110" s="17">
        <f>(H110*100/J110)-100</f>
        <v>32.26399561709218</v>
      </c>
    </row>
    <row r="111" spans="1:11" s="18" customFormat="1" ht="15">
      <c r="A111" s="15" t="s">
        <v>42</v>
      </c>
      <c r="B111" s="14">
        <v>0</v>
      </c>
      <c r="C111" s="16">
        <f t="shared" si="10"/>
        <v>0</v>
      </c>
      <c r="D111" s="14">
        <v>1</v>
      </c>
      <c r="E111" s="16">
        <f t="shared" si="11"/>
        <v>0.04284916067064078</v>
      </c>
      <c r="F111" s="17">
        <v>-100</v>
      </c>
      <c r="G111" s="14">
        <v>0</v>
      </c>
      <c r="H111" s="16">
        <f t="shared" si="12"/>
        <v>0</v>
      </c>
      <c r="I111" s="14">
        <v>1</v>
      </c>
      <c r="J111" s="16">
        <f t="shared" si="13"/>
        <v>0.28915857745546236</v>
      </c>
      <c r="K111" s="17">
        <v>-100</v>
      </c>
    </row>
    <row r="112" spans="1:11" s="18" customFormat="1" ht="15">
      <c r="A112" s="15" t="s">
        <v>43</v>
      </c>
      <c r="B112" s="14">
        <v>1000</v>
      </c>
      <c r="C112" s="16">
        <f t="shared" si="10"/>
        <v>42.95862955098352</v>
      </c>
      <c r="D112" s="14">
        <v>1828</v>
      </c>
      <c r="E112" s="16">
        <f t="shared" si="11"/>
        <v>78.32826570593136</v>
      </c>
      <c r="F112" s="17">
        <f>(C112*100/E112)-100</f>
        <v>-45.15564826589733</v>
      </c>
      <c r="G112" s="14">
        <v>975</v>
      </c>
      <c r="H112" s="16">
        <f t="shared" si="12"/>
        <v>279.66852825512655</v>
      </c>
      <c r="I112" s="14">
        <v>1734</v>
      </c>
      <c r="J112" s="16">
        <f t="shared" si="13"/>
        <v>501.4009733077717</v>
      </c>
      <c r="K112" s="17">
        <f>(H112*100/J112)-100</f>
        <v>-44.22257970299962</v>
      </c>
    </row>
    <row r="113" spans="1:11" s="18" customFormat="1" ht="15">
      <c r="A113" s="15" t="s">
        <v>44</v>
      </c>
      <c r="B113" s="14">
        <v>0</v>
      </c>
      <c r="C113" s="16">
        <f t="shared" si="10"/>
        <v>0</v>
      </c>
      <c r="D113" s="14">
        <v>0</v>
      </c>
      <c r="E113" s="16">
        <f t="shared" si="11"/>
        <v>0</v>
      </c>
      <c r="F113" s="17">
        <v>0</v>
      </c>
      <c r="G113" s="14">
        <v>0</v>
      </c>
      <c r="H113" s="16">
        <f t="shared" si="12"/>
        <v>0</v>
      </c>
      <c r="I113" s="14">
        <v>0</v>
      </c>
      <c r="J113" s="16">
        <f t="shared" si="13"/>
        <v>0</v>
      </c>
      <c r="K113" s="17">
        <v>0</v>
      </c>
    </row>
    <row r="114" spans="1:11" s="18" customFormat="1" ht="15">
      <c r="A114" s="15" t="s">
        <v>45</v>
      </c>
      <c r="B114" s="14">
        <v>1</v>
      </c>
      <c r="C114" s="16">
        <f t="shared" si="10"/>
        <v>0.042958629550983514</v>
      </c>
      <c r="D114" s="14">
        <v>5</v>
      </c>
      <c r="E114" s="16">
        <f t="shared" si="11"/>
        <v>0.21424580335320392</v>
      </c>
      <c r="F114" s="17">
        <f>(C114*100/E114)-100</f>
        <v>-79.94890500601207</v>
      </c>
      <c r="G114" s="14">
        <v>0</v>
      </c>
      <c r="H114" s="16">
        <f t="shared" si="12"/>
        <v>0</v>
      </c>
      <c r="I114" s="14">
        <v>3</v>
      </c>
      <c r="J114" s="16">
        <f t="shared" si="13"/>
        <v>0.8674757323663871</v>
      </c>
      <c r="K114" s="17">
        <f>(H114*100/J114)-100</f>
        <v>-100</v>
      </c>
    </row>
    <row r="115" spans="1:11" s="18" customFormat="1" ht="15">
      <c r="A115" s="15" t="s">
        <v>46</v>
      </c>
      <c r="B115" s="14">
        <v>1</v>
      </c>
      <c r="C115" s="16">
        <f t="shared" si="10"/>
        <v>0.042958629550983514</v>
      </c>
      <c r="D115" s="14">
        <v>1</v>
      </c>
      <c r="E115" s="16">
        <f t="shared" si="11"/>
        <v>0.04284916067064078</v>
      </c>
      <c r="F115" s="17">
        <v>0</v>
      </c>
      <c r="G115" s="14">
        <v>0</v>
      </c>
      <c r="H115" s="16">
        <f t="shared" si="12"/>
        <v>0</v>
      </c>
      <c r="I115" s="14">
        <v>0</v>
      </c>
      <c r="J115" s="16">
        <f t="shared" si="13"/>
        <v>0</v>
      </c>
      <c r="K115" s="20">
        <v>0</v>
      </c>
    </row>
    <row r="116" spans="1:11" s="18" customFormat="1" ht="15">
      <c r="A116" s="15" t="s">
        <v>47</v>
      </c>
      <c r="B116" s="14">
        <v>0</v>
      </c>
      <c r="C116" s="16">
        <f t="shared" si="10"/>
        <v>0</v>
      </c>
      <c r="D116" s="14">
        <v>0</v>
      </c>
      <c r="E116" s="16">
        <f t="shared" si="11"/>
        <v>0</v>
      </c>
      <c r="F116" s="17">
        <v>0</v>
      </c>
      <c r="G116" s="14">
        <v>0</v>
      </c>
      <c r="H116" s="16">
        <f t="shared" si="12"/>
        <v>0</v>
      </c>
      <c r="I116" s="14">
        <v>0</v>
      </c>
      <c r="J116" s="16">
        <f t="shared" si="13"/>
        <v>0</v>
      </c>
      <c r="K116" s="17">
        <v>0</v>
      </c>
    </row>
    <row r="117" spans="1:11" s="18" customFormat="1" ht="15">
      <c r="A117" s="15" t="s">
        <v>48</v>
      </c>
      <c r="B117" s="14">
        <v>0</v>
      </c>
      <c r="C117" s="16">
        <f t="shared" si="10"/>
        <v>0</v>
      </c>
      <c r="D117" s="14">
        <v>0</v>
      </c>
      <c r="E117" s="16">
        <f t="shared" si="11"/>
        <v>0</v>
      </c>
      <c r="F117" s="17">
        <v>0</v>
      </c>
      <c r="G117" s="14">
        <v>0</v>
      </c>
      <c r="H117" s="16">
        <f t="shared" si="12"/>
        <v>0</v>
      </c>
      <c r="I117" s="14">
        <v>0</v>
      </c>
      <c r="J117" s="16">
        <f t="shared" si="13"/>
        <v>0</v>
      </c>
      <c r="K117" s="17">
        <v>0</v>
      </c>
    </row>
    <row r="118" spans="1:11" s="18" customFormat="1" ht="15">
      <c r="A118" s="15" t="s">
        <v>112</v>
      </c>
      <c r="B118" s="14">
        <v>0</v>
      </c>
      <c r="C118" s="16">
        <f t="shared" si="10"/>
        <v>0</v>
      </c>
      <c r="D118" s="14">
        <v>0</v>
      </c>
      <c r="E118" s="16">
        <f t="shared" si="11"/>
        <v>0</v>
      </c>
      <c r="F118" s="17">
        <v>0</v>
      </c>
      <c r="G118" s="14">
        <v>0</v>
      </c>
      <c r="H118" s="16">
        <f t="shared" si="12"/>
        <v>0</v>
      </c>
      <c r="I118" s="14">
        <v>0</v>
      </c>
      <c r="J118" s="16">
        <f t="shared" si="13"/>
        <v>0</v>
      </c>
      <c r="K118" s="20">
        <v>0</v>
      </c>
    </row>
    <row r="119" spans="1:11" s="18" customFormat="1" ht="15">
      <c r="A119" s="15" t="s">
        <v>49</v>
      </c>
      <c r="B119" s="14">
        <v>0</v>
      </c>
      <c r="C119" s="16">
        <f t="shared" si="10"/>
        <v>0</v>
      </c>
      <c r="D119" s="14">
        <v>2</v>
      </c>
      <c r="E119" s="16">
        <f t="shared" si="11"/>
        <v>0.08569832134128157</v>
      </c>
      <c r="F119" s="17">
        <v>-100</v>
      </c>
      <c r="G119" s="14">
        <v>0</v>
      </c>
      <c r="H119" s="16">
        <f t="shared" si="12"/>
        <v>0</v>
      </c>
      <c r="I119" s="14">
        <v>0</v>
      </c>
      <c r="J119" s="16">
        <f t="shared" si="13"/>
        <v>0</v>
      </c>
      <c r="K119" s="20">
        <v>0</v>
      </c>
    </row>
    <row r="120" spans="1:11" s="18" customFormat="1" ht="15">
      <c r="A120" s="15" t="s">
        <v>50</v>
      </c>
      <c r="B120" s="14">
        <v>2</v>
      </c>
      <c r="C120" s="16">
        <f t="shared" si="10"/>
        <v>0.08591725910196703</v>
      </c>
      <c r="D120" s="14">
        <v>2</v>
      </c>
      <c r="E120" s="16">
        <f t="shared" si="11"/>
        <v>0.08569832134128157</v>
      </c>
      <c r="F120" s="17">
        <f>(C120*100/E120)-100</f>
        <v>0.25547496993968366</v>
      </c>
      <c r="G120" s="14">
        <v>0</v>
      </c>
      <c r="H120" s="16">
        <f t="shared" si="12"/>
        <v>0</v>
      </c>
      <c r="I120" s="14">
        <v>1</v>
      </c>
      <c r="J120" s="16">
        <f t="shared" si="13"/>
        <v>0.28915857745546236</v>
      </c>
      <c r="K120" s="17">
        <v>-100</v>
      </c>
    </row>
    <row r="121" spans="1:11" s="18" customFormat="1" ht="15">
      <c r="A121" s="15" t="s">
        <v>51</v>
      </c>
      <c r="B121" s="14">
        <v>2</v>
      </c>
      <c r="C121" s="16">
        <f t="shared" si="10"/>
        <v>0.08591725910196703</v>
      </c>
      <c r="D121" s="14">
        <v>4</v>
      </c>
      <c r="E121" s="16">
        <f t="shared" si="11"/>
        <v>0.17139664268256313</v>
      </c>
      <c r="F121" s="17">
        <f>(C121*100/E121)-100</f>
        <v>-49.87226251503016</v>
      </c>
      <c r="G121" s="14">
        <v>0</v>
      </c>
      <c r="H121" s="16">
        <f t="shared" si="12"/>
        <v>0</v>
      </c>
      <c r="I121" s="14">
        <v>0</v>
      </c>
      <c r="J121" s="16">
        <f t="shared" si="13"/>
        <v>0</v>
      </c>
      <c r="K121" s="20">
        <v>0</v>
      </c>
    </row>
    <row r="122" spans="1:11" s="18" customFormat="1" ht="15">
      <c r="A122" s="15" t="s">
        <v>52</v>
      </c>
      <c r="B122" s="14">
        <v>0</v>
      </c>
      <c r="C122" s="16">
        <f t="shared" si="10"/>
        <v>0</v>
      </c>
      <c r="D122" s="14">
        <v>0</v>
      </c>
      <c r="E122" s="16">
        <f t="shared" si="11"/>
        <v>0</v>
      </c>
      <c r="F122" s="17">
        <v>0</v>
      </c>
      <c r="G122" s="14">
        <v>0</v>
      </c>
      <c r="H122" s="16">
        <f t="shared" si="12"/>
        <v>0</v>
      </c>
      <c r="I122" s="14">
        <v>0</v>
      </c>
      <c r="J122" s="16">
        <f t="shared" si="13"/>
        <v>0</v>
      </c>
      <c r="K122" s="20">
        <v>0</v>
      </c>
    </row>
    <row r="123" spans="1:11" s="18" customFormat="1" ht="15">
      <c r="A123" s="15" t="s">
        <v>101</v>
      </c>
      <c r="B123" s="21">
        <v>0</v>
      </c>
      <c r="C123" s="16">
        <f t="shared" si="10"/>
        <v>0</v>
      </c>
      <c r="D123" s="21">
        <v>0</v>
      </c>
      <c r="E123" s="16">
        <f t="shared" si="11"/>
        <v>0</v>
      </c>
      <c r="F123" s="17">
        <v>0</v>
      </c>
      <c r="G123" s="21">
        <v>0</v>
      </c>
      <c r="H123" s="16">
        <f t="shared" si="12"/>
        <v>0</v>
      </c>
      <c r="I123" s="21">
        <v>0</v>
      </c>
      <c r="J123" s="16">
        <f t="shared" si="13"/>
        <v>0</v>
      </c>
      <c r="K123" s="17">
        <v>0</v>
      </c>
    </row>
    <row r="124" spans="3:8" ht="15">
      <c r="C124" s="13"/>
      <c r="H124" s="13"/>
    </row>
    <row r="125" ht="15">
      <c r="H125" s="13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oon12</cp:lastModifiedBy>
  <cp:lastPrinted>2020-12-21T07:12:25Z</cp:lastPrinted>
  <dcterms:created xsi:type="dcterms:W3CDTF">2010-12-01T10:49:57Z</dcterms:created>
  <dcterms:modified xsi:type="dcterms:W3CDTF">2020-12-24T05:41:40Z</dcterms:modified>
  <cp:category/>
  <cp:version/>
  <cp:contentType/>
  <cp:contentStatus/>
</cp:coreProperties>
</file>