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<sst xmlns="http://schemas.openxmlformats.org/spreadsheetml/2006/main" count="141" uniqueCount="134">
  <si>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</si>
  <si>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</si>
  <si>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</si>
  <si>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</si>
  <si>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</si>
  <si>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</si>
  <si>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</si>
  <si>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</si>
  <si>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</si>
  <si>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</si>
  <si>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</si>
  <si>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</si>
  <si>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</si>
  <si>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</si>
  <si>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</si>
  <si>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</si>
  <si>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</si>
  <si>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</si>
  <si>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</si>
  <si>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</si>
  <si>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</si>
  <si>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</si>
  <si>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</si>
  <si>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</si>
  <si>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</si>
  <si>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</si>
  <si>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</si>
  <si>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</si>
  <si>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</si>
  <si>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</si>
  <si>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</si>
  <si>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</si>
  <si>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</si>
  <si>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</si>
  <si>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</si>
  <si>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</si>
  <si>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</si>
  <si>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</si>
  <si>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</si>
  <si>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</si>
  <si>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</si>
  <si>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</si>
  <si>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</si>
  <si>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</si>
  <si>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</si>
  <si>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</si>
  <si>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</si>
  <si>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</si>
  <si>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</si>
  <si>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</si>
  <si>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</si>
  <si>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</si>
  <si>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</si>
  <si>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</si>
  <si>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</si>
  <si>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</si>
  <si>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</si>
  <si>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</si>
  <si>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</si>
  <si>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</si>
  <si>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</si>
  <si>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</si>
  <si>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</si>
  <si>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</si>
  <si>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</si>
  <si>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</si>
  <si>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</si>
  <si>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</si>
  <si>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</si>
  <si>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</si>
  <si>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</si>
  <si>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</si>
  <si>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</si>
  <si>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</si>
  <si>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</si>
  <si>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</si>
  <si>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</si>
  <si>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</si>
  <si>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</si>
  <si>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</si>
  <si>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</si>
  <si>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</si>
  <si>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</si>
  <si>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</si>
  <si>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</si>
  <si>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</si>
  <si>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</si>
  <si>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</si>
  <si>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</si>
  <si>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</si>
  <si>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</si>
  <si>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</si>
  <si>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</si>
  <si>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</si>
  <si>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</si>
  <si>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</si>
  <si>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</si>
  <si>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</si>
  <si>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</si>
  <si>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</si>
  <si>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</si>
  <si>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</si>
  <si>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</si>
  <si>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</si>
  <si>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</si>
  <si>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</si>
  <si>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</si>
  <si>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</si>
  <si>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</si>
  <si>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</si>
  <si>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</si>
  <si>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</si>
  <si>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</si>
  <si>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</si>
  <si>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</si>
  <si>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</si>
  <si>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</si>
  <si>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</si>
  <si>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</si>
  <si>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</si>
  <si>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</si>
  <si>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</si>
  <si>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</si>
  <si>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</si>
  <si>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укусы собаками</t>
  </si>
  <si>
    <t>COVID-19</t>
  </si>
  <si>
    <t>Пневмония COVID-19</t>
  </si>
  <si>
    <t>Пневмония COVID-19 вирус</t>
  </si>
  <si>
    <t>Носители COVID-19</t>
  </si>
  <si>
    <t>Информационный бюллетень январь-февраль  2023г.</t>
  </si>
  <si>
    <t>1 -2  2023</t>
  </si>
  <si>
    <t>1 -2  2022</t>
  </si>
  <si>
    <t>1 - 2  2023</t>
  </si>
  <si>
    <t>1 -2   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</si>
</sst>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pane xSplit="1" ySplit="4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:K4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4.25">
      <c r="A1" s="30" t="s">
        <v>129</v>
      </c>
      <c r="B1" s="30"/>
      <c r="C1" s="30"/>
      <c r="D1" s="30"/>
      <c r="E1" s="30"/>
      <c r="F1" s="30"/>
      <c r="G1" s="18"/>
      <c r="H1" s="18"/>
      <c r="I1" s="18"/>
      <c r="J1" s="18"/>
      <c r="K1" s="18"/>
    </row>
    <row r="2" spans="1:11" ht="14.25" customHeight="1">
      <c r="A2" s="29"/>
      <c r="B2" s="29" t="s">
        <v>1</v>
      </c>
      <c r="C2" s="29"/>
      <c r="D2" s="29"/>
      <c r="E2" s="29"/>
      <c r="F2" s="25" t="s">
        <v>113</v>
      </c>
      <c r="G2" s="29" t="s">
        <v>2</v>
      </c>
      <c r="H2" s="29"/>
      <c r="I2" s="29"/>
      <c r="J2" s="29"/>
      <c r="K2" s="25" t="s">
        <v>113</v>
      </c>
    </row>
    <row r="3" spans="1:11" ht="14.25">
      <c r="A3" s="29"/>
      <c r="B3" s="28" t="s">
        <v>130</v>
      </c>
      <c r="C3" s="29"/>
      <c r="D3" s="28" t="s">
        <v>131</v>
      </c>
      <c r="E3" s="29"/>
      <c r="F3" s="26"/>
      <c r="G3" s="28" t="s">
        <v>132</v>
      </c>
      <c r="H3" s="29"/>
      <c r="I3" s="28" t="s">
        <v>133</v>
      </c>
      <c r="J3" s="29"/>
      <c r="K3" s="26"/>
    </row>
    <row r="4" spans="1:11" ht="14.25">
      <c r="A4" s="29"/>
      <c r="B4" s="14" t="s">
        <v>53</v>
      </c>
      <c r="C4" s="14" t="s">
        <v>54</v>
      </c>
      <c r="D4" s="14" t="s">
        <v>53</v>
      </c>
      <c r="E4" s="14" t="s">
        <v>54</v>
      </c>
      <c r="F4" s="27"/>
      <c r="G4" s="14" t="s">
        <v>53</v>
      </c>
      <c r="H4" s="14" t="s">
        <v>54</v>
      </c>
      <c r="I4" s="14" t="s">
        <v>53</v>
      </c>
      <c r="J4" s="14" t="s">
        <v>54</v>
      </c>
      <c r="K4" s="27"/>
    </row>
    <row r="5" spans="1:11" ht="14.25">
      <c r="A5" s="15" t="s">
        <v>0</v>
      </c>
      <c r="B5" s="14">
        <v>153212</v>
      </c>
      <c r="C5" s="16">
        <f>B5*100000/2287678</f>
        <v>6697.271206874394</v>
      </c>
      <c r="D5" s="14">
        <v>319081</v>
      </c>
      <c r="E5" s="16">
        <f>D5*100000/2305608</f>
        <v>13839.343027956184</v>
      </c>
      <c r="F5" s="17">
        <f aca="true" t="shared" si="0" ref="F5:F15">(C5*100/E5)-100</f>
        <v>-51.60701491865934</v>
      </c>
      <c r="G5" s="14">
        <v>64753</v>
      </c>
      <c r="H5" s="16">
        <f>G5*100000/347907</f>
        <v>18612.157846780894</v>
      </c>
      <c r="I5" s="14">
        <v>93007</v>
      </c>
      <c r="J5" s="16">
        <f>I5*100000/348132</f>
        <v>26716.01576413544</v>
      </c>
      <c r="K5" s="17">
        <f aca="true" t="shared" si="1" ref="K5:K11">(H5*100/J5)-100</f>
        <v>-30.333332593078737</v>
      </c>
    </row>
    <row r="6" spans="1:11" ht="14.25">
      <c r="A6" s="15" t="s">
        <v>120</v>
      </c>
      <c r="B6" s="14">
        <v>0</v>
      </c>
      <c r="C6" s="16">
        <f aca="true" t="shared" si="2" ref="C6:C69">B6*100000/2287678</f>
        <v>0</v>
      </c>
      <c r="D6" s="14">
        <v>0</v>
      </c>
      <c r="E6" s="16">
        <f aca="true" t="shared" si="3" ref="E6:E69">D6*100000/2305608</f>
        <v>0</v>
      </c>
      <c r="F6" s="17">
        <v>0</v>
      </c>
      <c r="G6" s="14">
        <v>0</v>
      </c>
      <c r="H6" s="16">
        <f aca="true" t="shared" si="4" ref="H6:H69">G6*100000/347907</f>
        <v>0</v>
      </c>
      <c r="I6" s="14">
        <v>0</v>
      </c>
      <c r="J6" s="16">
        <f aca="true" t="shared" si="5" ref="J6:J69">I6*100000/348132</f>
        <v>0</v>
      </c>
      <c r="K6" s="17">
        <v>0</v>
      </c>
    </row>
    <row r="7" spans="1:12" ht="20.25">
      <c r="A7" s="19" t="s">
        <v>56</v>
      </c>
      <c r="B7" s="14">
        <v>952</v>
      </c>
      <c r="C7" s="16">
        <f t="shared" si="2"/>
        <v>41.614248159050355</v>
      </c>
      <c r="D7" s="14">
        <v>793</v>
      </c>
      <c r="E7" s="16">
        <f t="shared" si="3"/>
        <v>34.3943983539266</v>
      </c>
      <c r="F7" s="17">
        <f t="shared" si="0"/>
        <v>20.991353681578545</v>
      </c>
      <c r="G7" s="14">
        <v>718</v>
      </c>
      <c r="H7" s="16">
        <f t="shared" si="4"/>
        <v>206.37699155234014</v>
      </c>
      <c r="I7" s="14">
        <v>644</v>
      </c>
      <c r="J7" s="16">
        <f t="shared" si="5"/>
        <v>184.9873036664254</v>
      </c>
      <c r="K7" s="17">
        <f t="shared" si="1"/>
        <v>11.562786992390187</v>
      </c>
      <c r="L7" s="18"/>
    </row>
    <row r="8" spans="1:11" ht="14.25">
      <c r="A8" s="15" t="s">
        <v>3</v>
      </c>
      <c r="B8" s="14">
        <v>60</v>
      </c>
      <c r="C8" s="16">
        <f t="shared" si="2"/>
        <v>2.622746732713258</v>
      </c>
      <c r="D8" s="14">
        <v>24</v>
      </c>
      <c r="E8" s="16">
        <f t="shared" si="3"/>
        <v>1.0409401771680182</v>
      </c>
      <c r="F8" s="17">
        <f t="shared" si="0"/>
        <v>151.95941037156456</v>
      </c>
      <c r="G8" s="14">
        <v>32</v>
      </c>
      <c r="H8" s="16">
        <f t="shared" si="4"/>
        <v>9.197860347736608</v>
      </c>
      <c r="I8" s="14">
        <v>16</v>
      </c>
      <c r="J8" s="16">
        <f t="shared" si="5"/>
        <v>4.5959578550664695</v>
      </c>
      <c r="K8" s="17">
        <f t="shared" si="1"/>
        <v>100.12934491114001</v>
      </c>
    </row>
    <row r="9" spans="1:11" ht="14.25">
      <c r="A9" s="15" t="s">
        <v>4</v>
      </c>
      <c r="B9" s="14">
        <v>8</v>
      </c>
      <c r="C9" s="16">
        <f t="shared" si="2"/>
        <v>0.3496995643617677</v>
      </c>
      <c r="D9" s="14">
        <v>3</v>
      </c>
      <c r="E9" s="16">
        <f t="shared" si="3"/>
        <v>0.13011752214600228</v>
      </c>
      <c r="F9" s="17">
        <f t="shared" si="0"/>
        <v>168.75670439633546</v>
      </c>
      <c r="G9" s="14">
        <v>5</v>
      </c>
      <c r="H9" s="16">
        <f t="shared" si="4"/>
        <v>1.437165679333845</v>
      </c>
      <c r="I9" s="14">
        <v>2</v>
      </c>
      <c r="J9" s="16">
        <f t="shared" si="5"/>
        <v>0.5744947318833087</v>
      </c>
      <c r="K9" s="17">
        <f t="shared" si="1"/>
        <v>150.16168113892505</v>
      </c>
    </row>
    <row r="10" spans="1:11" ht="14.25">
      <c r="A10" s="15" t="s">
        <v>5</v>
      </c>
      <c r="B10" s="14">
        <v>4</v>
      </c>
      <c r="C10" s="16">
        <f t="shared" si="2"/>
        <v>0.17484978218088384</v>
      </c>
      <c r="D10" s="14">
        <v>1</v>
      </c>
      <c r="E10" s="16">
        <f t="shared" si="3"/>
        <v>0.043372507382000755</v>
      </c>
      <c r="F10" s="17">
        <f t="shared" si="0"/>
        <v>303.1350565945032</v>
      </c>
      <c r="G10" s="14">
        <v>3</v>
      </c>
      <c r="H10" s="16">
        <f t="shared" si="4"/>
        <v>0.862299407600307</v>
      </c>
      <c r="I10" s="14">
        <v>1</v>
      </c>
      <c r="J10" s="16">
        <f t="shared" si="5"/>
        <v>0.28724736594165434</v>
      </c>
      <c r="K10" s="17">
        <f t="shared" si="1"/>
        <v>200.19401736671006</v>
      </c>
    </row>
    <row r="11" spans="1:11" ht="14.25">
      <c r="A11" s="15" t="s">
        <v>6</v>
      </c>
      <c r="B11" s="14">
        <v>44</v>
      </c>
      <c r="C11" s="16">
        <f t="shared" si="2"/>
        <v>1.9233476039897224</v>
      </c>
      <c r="D11" s="14">
        <v>20</v>
      </c>
      <c r="E11" s="16">
        <f t="shared" si="3"/>
        <v>0.8674501476400152</v>
      </c>
      <c r="F11" s="17">
        <f t="shared" si="0"/>
        <v>121.72428112697679</v>
      </c>
      <c r="G11" s="14">
        <v>23</v>
      </c>
      <c r="H11" s="16">
        <f t="shared" si="4"/>
        <v>6.6109621249356865</v>
      </c>
      <c r="I11" s="14">
        <v>13</v>
      </c>
      <c r="J11" s="16">
        <f t="shared" si="5"/>
        <v>3.7342157572415062</v>
      </c>
      <c r="K11" s="17">
        <f t="shared" si="1"/>
        <v>77.03749742139308</v>
      </c>
    </row>
    <row r="12" spans="1:11" ht="14.25">
      <c r="A12" s="15" t="s">
        <v>57</v>
      </c>
      <c r="B12" s="14">
        <v>4</v>
      </c>
      <c r="C12" s="16">
        <f t="shared" si="2"/>
        <v>0.17484978218088384</v>
      </c>
      <c r="D12" s="14">
        <v>0</v>
      </c>
      <c r="E12" s="16">
        <f t="shared" si="3"/>
        <v>0</v>
      </c>
      <c r="F12" s="17">
        <v>100</v>
      </c>
      <c r="G12" s="14">
        <v>1</v>
      </c>
      <c r="H12" s="16">
        <f t="shared" si="4"/>
        <v>0.287433135866769</v>
      </c>
      <c r="I12" s="14">
        <v>0</v>
      </c>
      <c r="J12" s="16">
        <f t="shared" si="5"/>
        <v>0</v>
      </c>
      <c r="K12" s="17">
        <v>100</v>
      </c>
    </row>
    <row r="13" spans="1:11" ht="14.25">
      <c r="A13" s="15" t="s">
        <v>7</v>
      </c>
      <c r="B13" s="14">
        <v>0</v>
      </c>
      <c r="C13" s="16">
        <f t="shared" si="2"/>
        <v>0</v>
      </c>
      <c r="D13" s="14">
        <v>4</v>
      </c>
      <c r="E13" s="16">
        <f t="shared" si="3"/>
        <v>0.17349002952800302</v>
      </c>
      <c r="F13" s="17">
        <f t="shared" si="0"/>
        <v>-100</v>
      </c>
      <c r="G13" s="14">
        <v>0</v>
      </c>
      <c r="H13" s="16">
        <f t="shared" si="4"/>
        <v>0</v>
      </c>
      <c r="I13" s="14">
        <v>4</v>
      </c>
      <c r="J13" s="16">
        <f t="shared" si="5"/>
        <v>1.1489894637666174</v>
      </c>
      <c r="K13" s="17">
        <v>-100</v>
      </c>
    </row>
    <row r="14" spans="1:11" ht="20.25">
      <c r="A14" s="19" t="s">
        <v>58</v>
      </c>
      <c r="B14" s="14">
        <v>0</v>
      </c>
      <c r="C14" s="16">
        <f t="shared" si="2"/>
        <v>0</v>
      </c>
      <c r="D14" s="14">
        <v>4</v>
      </c>
      <c r="E14" s="16">
        <f t="shared" si="3"/>
        <v>0.17349002952800302</v>
      </c>
      <c r="F14" s="17">
        <f t="shared" si="0"/>
        <v>-100</v>
      </c>
      <c r="G14" s="14">
        <v>0</v>
      </c>
      <c r="H14" s="16">
        <f t="shared" si="4"/>
        <v>0</v>
      </c>
      <c r="I14" s="14">
        <v>4</v>
      </c>
      <c r="J14" s="16">
        <f t="shared" si="5"/>
        <v>1.1489894637666174</v>
      </c>
      <c r="K14" s="17">
        <v>-100</v>
      </c>
    </row>
    <row r="15" spans="1:11" s="18" customFormat="1" ht="14.25">
      <c r="A15" s="15" t="s">
        <v>8</v>
      </c>
      <c r="B15" s="14">
        <v>0</v>
      </c>
      <c r="C15" s="16">
        <f t="shared" si="2"/>
        <v>0</v>
      </c>
      <c r="D15" s="14">
        <v>4</v>
      </c>
      <c r="E15" s="16">
        <f t="shared" si="3"/>
        <v>0.17349002952800302</v>
      </c>
      <c r="F15" s="17">
        <f t="shared" si="0"/>
        <v>-100</v>
      </c>
      <c r="G15" s="14">
        <v>0</v>
      </c>
      <c r="H15" s="16">
        <f t="shared" si="4"/>
        <v>0</v>
      </c>
      <c r="I15" s="14">
        <v>4</v>
      </c>
      <c r="J15" s="16">
        <f t="shared" si="5"/>
        <v>1.1489894637666174</v>
      </c>
      <c r="K15" s="17">
        <v>-100</v>
      </c>
    </row>
    <row r="16" spans="1:12" ht="14.25">
      <c r="A16" s="15" t="s">
        <v>102</v>
      </c>
      <c r="B16" s="14">
        <v>0</v>
      </c>
      <c r="C16" s="16">
        <f t="shared" si="2"/>
        <v>0</v>
      </c>
      <c r="D16" s="14">
        <v>0</v>
      </c>
      <c r="E16" s="16">
        <f t="shared" si="3"/>
        <v>0</v>
      </c>
      <c r="F16" s="17">
        <v>0</v>
      </c>
      <c r="G16" s="14">
        <v>0</v>
      </c>
      <c r="H16" s="16">
        <f t="shared" si="4"/>
        <v>0</v>
      </c>
      <c r="I16" s="14">
        <v>0</v>
      </c>
      <c r="J16" s="16">
        <f t="shared" si="5"/>
        <v>0</v>
      </c>
      <c r="K16" s="17">
        <v>0</v>
      </c>
      <c r="L16" s="18"/>
    </row>
    <row r="17" spans="1:11" s="18" customFormat="1" ht="14.25">
      <c r="A17" s="15" t="s">
        <v>61</v>
      </c>
      <c r="B17" s="14">
        <v>0</v>
      </c>
      <c r="C17" s="16">
        <f t="shared" si="2"/>
        <v>0</v>
      </c>
      <c r="D17" s="14">
        <v>0</v>
      </c>
      <c r="E17" s="16">
        <f t="shared" si="3"/>
        <v>0</v>
      </c>
      <c r="F17" s="17">
        <v>0</v>
      </c>
      <c r="G17" s="14">
        <v>0</v>
      </c>
      <c r="H17" s="16">
        <f t="shared" si="4"/>
        <v>0</v>
      </c>
      <c r="I17" s="14">
        <v>0</v>
      </c>
      <c r="J17" s="16">
        <f t="shared" si="5"/>
        <v>0</v>
      </c>
      <c r="K17" s="17">
        <v>0</v>
      </c>
    </row>
    <row r="18" spans="1:11" s="18" customFormat="1" ht="14.25">
      <c r="A18" s="15" t="s">
        <v>59</v>
      </c>
      <c r="B18" s="14">
        <v>0</v>
      </c>
      <c r="C18" s="16">
        <f t="shared" si="2"/>
        <v>0</v>
      </c>
      <c r="D18" s="14">
        <v>0</v>
      </c>
      <c r="E18" s="16">
        <f t="shared" si="3"/>
        <v>0</v>
      </c>
      <c r="F18" s="17">
        <v>0</v>
      </c>
      <c r="G18" s="14">
        <v>0</v>
      </c>
      <c r="H18" s="16">
        <f t="shared" si="4"/>
        <v>0</v>
      </c>
      <c r="I18" s="14">
        <v>0</v>
      </c>
      <c r="J18" s="16">
        <f t="shared" si="5"/>
        <v>0</v>
      </c>
      <c r="K18" s="17">
        <v>0</v>
      </c>
    </row>
    <row r="19" spans="1:11" s="18" customFormat="1" ht="14.2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20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20">
        <v>0</v>
      </c>
    </row>
    <row r="20" spans="1:11" ht="20.25">
      <c r="A20" s="19" t="s">
        <v>62</v>
      </c>
      <c r="B20" s="22">
        <v>892</v>
      </c>
      <c r="C20" s="16">
        <f t="shared" si="2"/>
        <v>38.991501426337095</v>
      </c>
      <c r="D20" s="22">
        <v>765</v>
      </c>
      <c r="E20" s="16">
        <f t="shared" si="3"/>
        <v>33.17996814723058</v>
      </c>
      <c r="F20" s="23">
        <f>(C20*100/E20)-100</f>
        <v>17.515186432123144</v>
      </c>
      <c r="G20" s="22">
        <v>686</v>
      </c>
      <c r="H20" s="16">
        <f t="shared" si="4"/>
        <v>197.17913120460352</v>
      </c>
      <c r="I20" s="22">
        <v>624</v>
      </c>
      <c r="J20" s="16">
        <f t="shared" si="5"/>
        <v>179.2423563475923</v>
      </c>
      <c r="K20" s="23">
        <f>(H20*100/J20)-100</f>
        <v>10.006995680322149</v>
      </c>
    </row>
    <row r="21" spans="1:11" s="18" customFormat="1" ht="20.25">
      <c r="A21" s="19" t="s">
        <v>63</v>
      </c>
      <c r="B21" s="22">
        <v>417</v>
      </c>
      <c r="C21" s="16">
        <f t="shared" si="2"/>
        <v>18.228089792357142</v>
      </c>
      <c r="D21" s="22">
        <v>348</v>
      </c>
      <c r="E21" s="16">
        <f t="shared" si="3"/>
        <v>15.093632568936263</v>
      </c>
      <c r="F21" s="23">
        <f>(C21*100/E21)-100</f>
        <v>20.766751867749917</v>
      </c>
      <c r="G21" s="22">
        <v>364</v>
      </c>
      <c r="H21" s="16">
        <f t="shared" si="4"/>
        <v>104.62566145550392</v>
      </c>
      <c r="I21" s="22">
        <v>309</v>
      </c>
      <c r="J21" s="16">
        <f t="shared" si="5"/>
        <v>88.75943607597118</v>
      </c>
      <c r="K21" s="23">
        <f>(H21*100/J21)-100</f>
        <v>17.875536484878623</v>
      </c>
    </row>
    <row r="22" spans="1:11" s="18" customFormat="1" ht="20.25">
      <c r="A22" s="19" t="s">
        <v>64</v>
      </c>
      <c r="B22" s="14">
        <v>67</v>
      </c>
      <c r="C22" s="16">
        <f t="shared" si="2"/>
        <v>2.9287338515298043</v>
      </c>
      <c r="D22" s="14">
        <v>77</v>
      </c>
      <c r="E22" s="16">
        <f t="shared" si="3"/>
        <v>3.3396830684140584</v>
      </c>
      <c r="F22" s="17">
        <f>(C22*100/E22)-100</f>
        <v>-12.305036390156772</v>
      </c>
      <c r="G22" s="14">
        <v>62</v>
      </c>
      <c r="H22" s="16">
        <f t="shared" si="4"/>
        <v>17.82085442373968</v>
      </c>
      <c r="I22" s="14">
        <v>69</v>
      </c>
      <c r="J22" s="16">
        <f t="shared" si="5"/>
        <v>19.82006824997415</v>
      </c>
      <c r="K22" s="17">
        <f>(H22*100/J22)-100</f>
        <v>-10.086816054415337</v>
      </c>
    </row>
    <row r="23" spans="1:11" s="18" customFormat="1" ht="20.25">
      <c r="A23" s="19" t="s">
        <v>65</v>
      </c>
      <c r="B23" s="14">
        <v>36</v>
      </c>
      <c r="C23" s="16">
        <f t="shared" si="2"/>
        <v>1.5736480396279546</v>
      </c>
      <c r="D23" s="14">
        <v>42</v>
      </c>
      <c r="E23" s="16">
        <f t="shared" si="3"/>
        <v>1.8216453100440317</v>
      </c>
      <c r="F23" s="17">
        <f>(C23*100/E23)-100</f>
        <v>-13.613916444035013</v>
      </c>
      <c r="G23" s="14">
        <v>35</v>
      </c>
      <c r="H23" s="16">
        <f t="shared" si="4"/>
        <v>10.060159755336915</v>
      </c>
      <c r="I23" s="14">
        <v>40</v>
      </c>
      <c r="J23" s="16">
        <f t="shared" si="5"/>
        <v>11.489894637666172</v>
      </c>
      <c r="K23" s="17">
        <f>(H23*100/J23)-100</f>
        <v>-12.443411601376226</v>
      </c>
    </row>
    <row r="24" spans="1:11" s="18" customFormat="1" ht="40.5">
      <c r="A24" s="19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20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20">
        <v>0</v>
      </c>
    </row>
    <row r="25" spans="1:11" s="18" customFormat="1" ht="30">
      <c r="A25" s="19" t="s">
        <v>67</v>
      </c>
      <c r="B25" s="14">
        <v>2</v>
      </c>
      <c r="C25" s="16">
        <f t="shared" si="2"/>
        <v>0.08742489109044192</v>
      </c>
      <c r="D25" s="14">
        <v>11</v>
      </c>
      <c r="E25" s="16">
        <f t="shared" si="3"/>
        <v>0.47709758120200835</v>
      </c>
      <c r="F25" s="17">
        <f aca="true" t="shared" si="6" ref="F25:F30">(C25*100/E25)-100</f>
        <v>-81.6756792457044</v>
      </c>
      <c r="G25" s="14">
        <v>2</v>
      </c>
      <c r="H25" s="16">
        <f t="shared" si="4"/>
        <v>0.574866271733538</v>
      </c>
      <c r="I25" s="14">
        <v>11</v>
      </c>
      <c r="J25" s="16">
        <f t="shared" si="5"/>
        <v>3.1597210253581975</v>
      </c>
      <c r="K25" s="17">
        <f>(H25*100/J25)-100</f>
        <v>-81.80642318989636</v>
      </c>
    </row>
    <row r="26" spans="1:11" ht="20.25">
      <c r="A26" s="19" t="s">
        <v>68</v>
      </c>
      <c r="B26" s="14">
        <v>2</v>
      </c>
      <c r="C26" s="16">
        <f t="shared" si="2"/>
        <v>0.08742489109044192</v>
      </c>
      <c r="D26" s="14">
        <v>0</v>
      </c>
      <c r="E26" s="16">
        <f t="shared" si="3"/>
        <v>0</v>
      </c>
      <c r="F26" s="17">
        <v>100</v>
      </c>
      <c r="G26" s="14">
        <v>2</v>
      </c>
      <c r="H26" s="16">
        <f t="shared" si="4"/>
        <v>0.574866271733538</v>
      </c>
      <c r="I26" s="14">
        <v>0</v>
      </c>
      <c r="J26" s="16">
        <f t="shared" si="5"/>
        <v>0</v>
      </c>
      <c r="K26" s="17">
        <v>100</v>
      </c>
    </row>
    <row r="27" spans="1:11" s="18" customFormat="1" ht="20.25">
      <c r="A27" s="19" t="s">
        <v>69</v>
      </c>
      <c r="B27" s="14">
        <v>350</v>
      </c>
      <c r="C27" s="16">
        <f t="shared" si="2"/>
        <v>15.299355940827336</v>
      </c>
      <c r="D27" s="14">
        <v>271</v>
      </c>
      <c r="E27" s="16">
        <f t="shared" si="3"/>
        <v>11.753949500522205</v>
      </c>
      <c r="F27" s="17">
        <f t="shared" si="6"/>
        <v>30.163533033280544</v>
      </c>
      <c r="G27" s="14">
        <v>302</v>
      </c>
      <c r="H27" s="16">
        <f t="shared" si="4"/>
        <v>86.80480703176424</v>
      </c>
      <c r="I27" s="14">
        <v>240</v>
      </c>
      <c r="J27" s="16">
        <f t="shared" si="5"/>
        <v>68.93936782599704</v>
      </c>
      <c r="K27" s="17">
        <f>(H27*100/J27)-100</f>
        <v>25.914712839925627</v>
      </c>
    </row>
    <row r="28" spans="1:11" s="18" customFormat="1" ht="20.25">
      <c r="A28" s="19" t="s">
        <v>70</v>
      </c>
      <c r="B28" s="14">
        <v>206</v>
      </c>
      <c r="C28" s="16">
        <f t="shared" si="2"/>
        <v>9.004763782315518</v>
      </c>
      <c r="D28" s="14">
        <v>151</v>
      </c>
      <c r="E28" s="16">
        <f t="shared" si="3"/>
        <v>6.5492486146821145</v>
      </c>
      <c r="F28" s="17">
        <f t="shared" si="6"/>
        <v>37.49308221600606</v>
      </c>
      <c r="G28" s="14">
        <v>181</v>
      </c>
      <c r="H28" s="16">
        <f t="shared" si="4"/>
        <v>52.02539759188519</v>
      </c>
      <c r="I28" s="14">
        <v>138</v>
      </c>
      <c r="J28" s="16">
        <f t="shared" si="5"/>
        <v>39.6401364999483</v>
      </c>
      <c r="K28" s="17">
        <f>(H28*100/J28)-100</f>
        <v>31.244244307667913</v>
      </c>
    </row>
    <row r="29" spans="1:11" ht="20.25">
      <c r="A29" s="19" t="s">
        <v>71</v>
      </c>
      <c r="B29" s="14">
        <v>115</v>
      </c>
      <c r="C29" s="16">
        <f t="shared" si="2"/>
        <v>5.026931237700411</v>
      </c>
      <c r="D29" s="14">
        <v>119</v>
      </c>
      <c r="E29" s="16">
        <f t="shared" si="3"/>
        <v>5.16132837845809</v>
      </c>
      <c r="F29" s="17">
        <f t="shared" si="6"/>
        <v>-2.6039254025884873</v>
      </c>
      <c r="G29" s="14">
        <v>101</v>
      </c>
      <c r="H29" s="16">
        <f t="shared" si="4"/>
        <v>29.030746722543668</v>
      </c>
      <c r="I29" s="14">
        <v>101</v>
      </c>
      <c r="J29" s="16">
        <f t="shared" si="5"/>
        <v>29.011983960107084</v>
      </c>
      <c r="K29" s="17">
        <f>(H29*100/J29)-100</f>
        <v>0.06467245557001888</v>
      </c>
    </row>
    <row r="30" spans="1:11" ht="20.25">
      <c r="A30" s="19" t="s">
        <v>72</v>
      </c>
      <c r="B30" s="14">
        <v>475</v>
      </c>
      <c r="C30" s="16">
        <f t="shared" si="2"/>
        <v>20.763411633979956</v>
      </c>
      <c r="D30" s="14">
        <v>417</v>
      </c>
      <c r="E30" s="16">
        <f t="shared" si="3"/>
        <v>18.086335578294314</v>
      </c>
      <c r="F30" s="17">
        <f t="shared" si="6"/>
        <v>14.801649809585768</v>
      </c>
      <c r="G30" s="14">
        <v>322</v>
      </c>
      <c r="H30" s="16">
        <f t="shared" si="4"/>
        <v>92.55346974909962</v>
      </c>
      <c r="I30" s="14">
        <v>315</v>
      </c>
      <c r="J30" s="16">
        <f t="shared" si="5"/>
        <v>90.48292027162111</v>
      </c>
      <c r="K30" s="17">
        <f>(H30*100/J30)-100</f>
        <v>2.288331843471582</v>
      </c>
    </row>
    <row r="31" spans="1:11" ht="14.25">
      <c r="A31" s="15" t="s">
        <v>73</v>
      </c>
      <c r="B31" s="22">
        <v>0</v>
      </c>
      <c r="C31" s="16">
        <f t="shared" si="2"/>
        <v>0</v>
      </c>
      <c r="D31" s="14">
        <v>0</v>
      </c>
      <c r="E31" s="16">
        <f t="shared" si="3"/>
        <v>0</v>
      </c>
      <c r="F31" s="17">
        <v>0</v>
      </c>
      <c r="G31" s="22">
        <v>0</v>
      </c>
      <c r="H31" s="16">
        <f t="shared" si="4"/>
        <v>0</v>
      </c>
      <c r="I31" s="14">
        <v>0</v>
      </c>
      <c r="J31" s="16">
        <f t="shared" si="5"/>
        <v>0</v>
      </c>
      <c r="K31" s="17">
        <v>0</v>
      </c>
    </row>
    <row r="32" spans="1:11" ht="14.25">
      <c r="A32" s="24" t="s">
        <v>74</v>
      </c>
      <c r="B32" s="14">
        <v>0</v>
      </c>
      <c r="C32" s="16">
        <f t="shared" si="2"/>
        <v>0</v>
      </c>
      <c r="D32" s="14">
        <v>0</v>
      </c>
      <c r="E32" s="16">
        <f t="shared" si="3"/>
        <v>0</v>
      </c>
      <c r="F32" s="17">
        <v>0</v>
      </c>
      <c r="G32" s="14">
        <v>0</v>
      </c>
      <c r="H32" s="16">
        <f t="shared" si="4"/>
        <v>0</v>
      </c>
      <c r="I32" s="14">
        <v>0</v>
      </c>
      <c r="J32" s="16">
        <f t="shared" si="5"/>
        <v>0</v>
      </c>
      <c r="K32" s="17">
        <v>0</v>
      </c>
    </row>
    <row r="33" spans="1:11" ht="14.25">
      <c r="A33" s="15" t="s">
        <v>75</v>
      </c>
      <c r="B33" s="14">
        <v>0</v>
      </c>
      <c r="C33" s="16">
        <f t="shared" si="2"/>
        <v>0</v>
      </c>
      <c r="D33" s="14">
        <v>0</v>
      </c>
      <c r="E33" s="16">
        <f t="shared" si="3"/>
        <v>0</v>
      </c>
      <c r="F33" s="17">
        <v>0</v>
      </c>
      <c r="G33" s="14">
        <v>0</v>
      </c>
      <c r="H33" s="16">
        <f t="shared" si="4"/>
        <v>0</v>
      </c>
      <c r="I33" s="14">
        <v>0</v>
      </c>
      <c r="J33" s="16">
        <f t="shared" si="5"/>
        <v>0</v>
      </c>
      <c r="K33" s="17">
        <v>0</v>
      </c>
    </row>
    <row r="34" spans="1:11" s="18" customFormat="1" ht="14.25">
      <c r="A34" s="15" t="s">
        <v>9</v>
      </c>
      <c r="B34" s="14">
        <v>87</v>
      </c>
      <c r="C34" s="16">
        <f t="shared" si="2"/>
        <v>3.802982762434224</v>
      </c>
      <c r="D34" s="14">
        <v>39</v>
      </c>
      <c r="E34" s="16">
        <f t="shared" si="3"/>
        <v>1.6915277878980295</v>
      </c>
      <c r="F34" s="17">
        <f aca="true" t="shared" si="7" ref="F34:F43">(C34*100/E34)-100</f>
        <v>124.82532002385759</v>
      </c>
      <c r="G34" s="14">
        <v>0</v>
      </c>
      <c r="H34" s="16">
        <f t="shared" si="4"/>
        <v>0</v>
      </c>
      <c r="I34" s="14">
        <v>0</v>
      </c>
      <c r="J34" s="16">
        <f t="shared" si="5"/>
        <v>0</v>
      </c>
      <c r="K34" s="17">
        <v>0</v>
      </c>
    </row>
    <row r="35" spans="1:11" ht="14.25">
      <c r="A35" s="15" t="s">
        <v>76</v>
      </c>
      <c r="B35" s="14">
        <v>18</v>
      </c>
      <c r="C35" s="16">
        <f t="shared" si="2"/>
        <v>0.7868240198139773</v>
      </c>
      <c r="D35" s="14">
        <v>3</v>
      </c>
      <c r="E35" s="16">
        <f t="shared" si="3"/>
        <v>0.13011752214600228</v>
      </c>
      <c r="F35" s="17">
        <f t="shared" si="7"/>
        <v>504.7025848917548</v>
      </c>
      <c r="G35" s="14">
        <v>0</v>
      </c>
      <c r="H35" s="16">
        <f t="shared" si="4"/>
        <v>0</v>
      </c>
      <c r="I35" s="14">
        <v>0</v>
      </c>
      <c r="J35" s="16">
        <f t="shared" si="5"/>
        <v>0</v>
      </c>
      <c r="K35" s="17">
        <v>0</v>
      </c>
    </row>
    <row r="36" spans="1:11" ht="14.25">
      <c r="A36" s="24" t="s">
        <v>77</v>
      </c>
      <c r="B36" s="14">
        <v>9</v>
      </c>
      <c r="C36" s="16">
        <f t="shared" si="2"/>
        <v>0.39341200990698866</v>
      </c>
      <c r="D36" s="14">
        <v>2</v>
      </c>
      <c r="E36" s="16">
        <f t="shared" si="3"/>
        <v>0.08674501476400151</v>
      </c>
      <c r="F36" s="17">
        <f t="shared" si="7"/>
        <v>353.5269386688162</v>
      </c>
      <c r="G36" s="14">
        <v>0</v>
      </c>
      <c r="H36" s="16">
        <f t="shared" si="4"/>
        <v>0</v>
      </c>
      <c r="I36" s="14">
        <v>0</v>
      </c>
      <c r="J36" s="16">
        <f t="shared" si="5"/>
        <v>0</v>
      </c>
      <c r="K36" s="17">
        <v>0</v>
      </c>
    </row>
    <row r="37" spans="1:11" ht="14.25">
      <c r="A37" s="15" t="s">
        <v>78</v>
      </c>
      <c r="B37" s="14">
        <v>2</v>
      </c>
      <c r="C37" s="16">
        <f t="shared" si="2"/>
        <v>0.08742489109044192</v>
      </c>
      <c r="D37" s="14">
        <v>0</v>
      </c>
      <c r="E37" s="16">
        <f t="shared" si="3"/>
        <v>0</v>
      </c>
      <c r="F37" s="17">
        <v>100</v>
      </c>
      <c r="G37" s="14">
        <v>0</v>
      </c>
      <c r="H37" s="16">
        <f t="shared" si="4"/>
        <v>0</v>
      </c>
      <c r="I37" s="14">
        <v>0</v>
      </c>
      <c r="J37" s="16">
        <f t="shared" si="5"/>
        <v>0</v>
      </c>
      <c r="K37" s="20">
        <v>0</v>
      </c>
    </row>
    <row r="38" spans="1:11" s="18" customFormat="1" ht="14.25">
      <c r="A38" s="15" t="s">
        <v>79</v>
      </c>
      <c r="B38" s="14">
        <v>2</v>
      </c>
      <c r="C38" s="16">
        <f t="shared" si="2"/>
        <v>0.08742489109044192</v>
      </c>
      <c r="D38" s="14">
        <v>1</v>
      </c>
      <c r="E38" s="16">
        <f t="shared" si="3"/>
        <v>0.043372507382000755</v>
      </c>
      <c r="F38" s="17">
        <f t="shared" si="7"/>
        <v>101.56752829725161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20">
        <v>0</v>
      </c>
    </row>
    <row r="39" spans="1:11" s="18" customFormat="1" ht="14.25">
      <c r="A39" s="15" t="s">
        <v>111</v>
      </c>
      <c r="B39" s="14">
        <v>5</v>
      </c>
      <c r="C39" s="16">
        <f t="shared" si="2"/>
        <v>0.2185622277261048</v>
      </c>
      <c r="D39" s="14">
        <v>0</v>
      </c>
      <c r="E39" s="16">
        <f t="shared" si="3"/>
        <v>0</v>
      </c>
      <c r="F39" s="17">
        <v>100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20">
        <v>0</v>
      </c>
    </row>
    <row r="40" spans="1:11" s="18" customFormat="1" ht="20.25">
      <c r="A40" s="19" t="s">
        <v>80</v>
      </c>
      <c r="B40" s="14">
        <v>0</v>
      </c>
      <c r="C40" s="16">
        <f t="shared" si="2"/>
        <v>0</v>
      </c>
      <c r="D40" s="14">
        <v>0</v>
      </c>
      <c r="E40" s="16">
        <f t="shared" si="3"/>
        <v>0</v>
      </c>
      <c r="F40" s="17">
        <v>0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20">
        <v>0</v>
      </c>
    </row>
    <row r="41" spans="1:11" ht="14.25">
      <c r="A41" s="19" t="s">
        <v>81</v>
      </c>
      <c r="B41" s="14">
        <v>69</v>
      </c>
      <c r="C41" s="16">
        <f t="shared" si="2"/>
        <v>3.0161587426202465</v>
      </c>
      <c r="D41" s="14">
        <v>36</v>
      </c>
      <c r="E41" s="16">
        <f t="shared" si="3"/>
        <v>1.5614102657520272</v>
      </c>
      <c r="F41" s="17">
        <f t="shared" si="7"/>
        <v>93.16888128486613</v>
      </c>
      <c r="G41" s="14">
        <v>0</v>
      </c>
      <c r="H41" s="16">
        <f t="shared" si="4"/>
        <v>0</v>
      </c>
      <c r="I41" s="14">
        <v>0</v>
      </c>
      <c r="J41" s="16">
        <f t="shared" si="5"/>
        <v>0</v>
      </c>
      <c r="K41" s="17">
        <v>0</v>
      </c>
    </row>
    <row r="42" spans="1:11" ht="20.25">
      <c r="A42" s="19" t="s">
        <v>82</v>
      </c>
      <c r="B42" s="14">
        <v>13</v>
      </c>
      <c r="C42" s="16">
        <f t="shared" si="2"/>
        <v>0.5682617920878725</v>
      </c>
      <c r="D42" s="14">
        <v>2</v>
      </c>
      <c r="E42" s="16">
        <f t="shared" si="3"/>
        <v>0.08674501476400151</v>
      </c>
      <c r="F42" s="17">
        <f t="shared" si="7"/>
        <v>555.0944669660678</v>
      </c>
      <c r="G42" s="14">
        <v>0</v>
      </c>
      <c r="H42" s="16">
        <f t="shared" si="4"/>
        <v>0</v>
      </c>
      <c r="I42" s="14">
        <v>0</v>
      </c>
      <c r="J42" s="16">
        <f t="shared" si="5"/>
        <v>0</v>
      </c>
      <c r="K42" s="17">
        <v>0</v>
      </c>
    </row>
    <row r="43" spans="1:11" s="18" customFormat="1" ht="20.25">
      <c r="A43" s="19" t="s">
        <v>83</v>
      </c>
      <c r="B43" s="14">
        <v>55</v>
      </c>
      <c r="C43" s="16">
        <f t="shared" si="2"/>
        <v>2.404184504987153</v>
      </c>
      <c r="D43" s="14">
        <v>33</v>
      </c>
      <c r="E43" s="16">
        <f t="shared" si="3"/>
        <v>1.431292743606025</v>
      </c>
      <c r="F43" s="17">
        <f t="shared" si="7"/>
        <v>67.97294024770969</v>
      </c>
      <c r="G43" s="14">
        <v>0</v>
      </c>
      <c r="H43" s="16">
        <f t="shared" si="4"/>
        <v>0</v>
      </c>
      <c r="I43" s="14">
        <v>0</v>
      </c>
      <c r="J43" s="16">
        <f t="shared" si="5"/>
        <v>0</v>
      </c>
      <c r="K43" s="17">
        <v>0</v>
      </c>
    </row>
    <row r="44" spans="1:11" s="18" customFormat="1" ht="20.25">
      <c r="A44" s="19" t="s">
        <v>84</v>
      </c>
      <c r="B44" s="14">
        <v>1</v>
      </c>
      <c r="C44" s="16">
        <f t="shared" si="2"/>
        <v>0.04371244554522096</v>
      </c>
      <c r="D44" s="14">
        <v>1</v>
      </c>
      <c r="E44" s="16">
        <f t="shared" si="3"/>
        <v>0.043372507382000755</v>
      </c>
      <c r="F44" s="17">
        <v>0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20">
        <v>0</v>
      </c>
    </row>
    <row r="45" spans="1:11" s="18" customFormat="1" ht="14.25">
      <c r="A45" s="15" t="s">
        <v>10</v>
      </c>
      <c r="B45" s="14">
        <v>0</v>
      </c>
      <c r="C45" s="16">
        <f t="shared" si="2"/>
        <v>0</v>
      </c>
      <c r="D45" s="14">
        <v>0</v>
      </c>
      <c r="E45" s="16">
        <f t="shared" si="3"/>
        <v>0</v>
      </c>
      <c r="F45" s="20">
        <v>0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20">
        <v>0</v>
      </c>
    </row>
    <row r="46" spans="1:11" s="18" customFormat="1" ht="14.25">
      <c r="A46" s="15" t="s">
        <v>11</v>
      </c>
      <c r="B46" s="14">
        <v>46</v>
      </c>
      <c r="C46" s="16">
        <f t="shared" si="2"/>
        <v>2.010772495080164</v>
      </c>
      <c r="D46" s="14">
        <v>1</v>
      </c>
      <c r="E46" s="16">
        <f t="shared" si="3"/>
        <v>0.043372507382000755</v>
      </c>
      <c r="F46" s="17">
        <f>(C46*100/E46)-100</f>
        <v>4536.053150836788</v>
      </c>
      <c r="G46" s="14">
        <v>38</v>
      </c>
      <c r="H46" s="16">
        <f t="shared" si="4"/>
        <v>10.922459162937221</v>
      </c>
      <c r="I46" s="14">
        <v>1</v>
      </c>
      <c r="J46" s="16">
        <f t="shared" si="5"/>
        <v>0.28724736594165434</v>
      </c>
      <c r="K46" s="17">
        <f>(H46*100/J46)-100</f>
        <v>3702.4575533116604</v>
      </c>
    </row>
    <row r="47" spans="1:11" ht="20.25">
      <c r="A47" s="19" t="s">
        <v>103</v>
      </c>
      <c r="B47" s="14">
        <v>2</v>
      </c>
      <c r="C47" s="16">
        <f t="shared" si="2"/>
        <v>0.08742489109044192</v>
      </c>
      <c r="D47" s="14">
        <v>0</v>
      </c>
      <c r="E47" s="16">
        <f t="shared" si="3"/>
        <v>0</v>
      </c>
      <c r="F47" s="17">
        <v>100</v>
      </c>
      <c r="G47" s="14">
        <v>2</v>
      </c>
      <c r="H47" s="16">
        <f t="shared" si="4"/>
        <v>0.574866271733538</v>
      </c>
      <c r="I47" s="14">
        <v>0</v>
      </c>
      <c r="J47" s="16">
        <f t="shared" si="5"/>
        <v>0</v>
      </c>
      <c r="K47" s="17">
        <v>100</v>
      </c>
    </row>
    <row r="48" spans="1:11" s="18" customFormat="1" ht="14.25">
      <c r="A48" s="15" t="s">
        <v>12</v>
      </c>
      <c r="B48" s="14">
        <v>177</v>
      </c>
      <c r="C48" s="16">
        <f t="shared" si="2"/>
        <v>7.73710286150411</v>
      </c>
      <c r="D48" s="14">
        <v>11</v>
      </c>
      <c r="E48" s="16">
        <f t="shared" si="3"/>
        <v>0.47709758120200835</v>
      </c>
      <c r="F48" s="17">
        <f>(C48*100/E48)-100</f>
        <v>1521.7023867551607</v>
      </c>
      <c r="G48" s="14">
        <v>175</v>
      </c>
      <c r="H48" s="16">
        <f t="shared" si="4"/>
        <v>50.30079877668457</v>
      </c>
      <c r="I48" s="14">
        <v>11</v>
      </c>
      <c r="J48" s="16">
        <f t="shared" si="5"/>
        <v>3.1597210253581975</v>
      </c>
      <c r="K48" s="17">
        <f>(H48*100/J48)-100</f>
        <v>1491.9379708840684</v>
      </c>
    </row>
    <row r="49" spans="1:11" ht="14.25">
      <c r="A49" s="15" t="s">
        <v>13</v>
      </c>
      <c r="B49" s="14">
        <v>2273</v>
      </c>
      <c r="C49" s="16">
        <f t="shared" si="2"/>
        <v>99.35838872428725</v>
      </c>
      <c r="D49" s="14">
        <v>1072</v>
      </c>
      <c r="E49" s="16">
        <f t="shared" si="3"/>
        <v>46.49532791350481</v>
      </c>
      <c r="F49" s="17">
        <f>(C49*100/E49)-100</f>
        <v>113.69542528901724</v>
      </c>
      <c r="G49" s="14">
        <v>2027</v>
      </c>
      <c r="H49" s="16">
        <f t="shared" si="4"/>
        <v>582.6269664019408</v>
      </c>
      <c r="I49" s="14">
        <v>994</v>
      </c>
      <c r="J49" s="16">
        <f t="shared" si="5"/>
        <v>285.5238817460044</v>
      </c>
      <c r="K49" s="17">
        <f>(H49*100/J49)-100</f>
        <v>104.05542360909499</v>
      </c>
    </row>
    <row r="50" spans="1:11" ht="14.25">
      <c r="A50" s="15" t="s">
        <v>123</v>
      </c>
      <c r="B50" s="14">
        <v>35</v>
      </c>
      <c r="C50" s="16">
        <f t="shared" si="2"/>
        <v>1.5299355940827337</v>
      </c>
      <c r="D50" s="14">
        <v>19</v>
      </c>
      <c r="E50" s="16">
        <f t="shared" si="3"/>
        <v>0.8240776402580143</v>
      </c>
      <c r="F50" s="17">
        <f>(C50*100/E50)-100</f>
        <v>85.65430237904755</v>
      </c>
      <c r="G50" s="14">
        <v>2</v>
      </c>
      <c r="H50" s="16">
        <f t="shared" si="4"/>
        <v>0.574866271733538</v>
      </c>
      <c r="I50" s="14">
        <v>0</v>
      </c>
      <c r="J50" s="16">
        <f t="shared" si="5"/>
        <v>0</v>
      </c>
      <c r="K50" s="17">
        <v>100</v>
      </c>
    </row>
    <row r="51" spans="1:11" ht="14.25">
      <c r="A51" s="15" t="s">
        <v>55</v>
      </c>
      <c r="B51" s="14">
        <v>0</v>
      </c>
      <c r="C51" s="16">
        <f t="shared" si="2"/>
        <v>0</v>
      </c>
      <c r="D51" s="14">
        <v>0</v>
      </c>
      <c r="E51" s="16">
        <f t="shared" si="3"/>
        <v>0</v>
      </c>
      <c r="F51" s="17">
        <v>0</v>
      </c>
      <c r="G51" s="14">
        <v>0</v>
      </c>
      <c r="H51" s="16">
        <f t="shared" si="4"/>
        <v>0</v>
      </c>
      <c r="I51" s="14">
        <v>0</v>
      </c>
      <c r="J51" s="16">
        <f t="shared" si="5"/>
        <v>0</v>
      </c>
      <c r="K51" s="17">
        <v>0</v>
      </c>
    </row>
    <row r="52" spans="1:11" ht="14.2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20">
        <v>0</v>
      </c>
    </row>
    <row r="53" spans="1:11" s="18" customFormat="1" ht="14.25">
      <c r="A53" s="15" t="s">
        <v>85</v>
      </c>
      <c r="B53" s="14">
        <v>0</v>
      </c>
      <c r="C53" s="16">
        <f t="shared" si="2"/>
        <v>0</v>
      </c>
      <c r="D53" s="14">
        <v>0</v>
      </c>
      <c r="E53" s="16">
        <f t="shared" si="3"/>
        <v>0</v>
      </c>
      <c r="F53" s="17">
        <v>0</v>
      </c>
      <c r="G53" s="14">
        <v>0</v>
      </c>
      <c r="H53" s="16">
        <f t="shared" si="4"/>
        <v>0</v>
      </c>
      <c r="I53" s="14">
        <v>0</v>
      </c>
      <c r="J53" s="16">
        <f t="shared" si="5"/>
        <v>0</v>
      </c>
      <c r="K53" s="17">
        <v>0</v>
      </c>
    </row>
    <row r="54" spans="1:11" s="18" customFormat="1" ht="20.25">
      <c r="A54" s="19" t="s">
        <v>86</v>
      </c>
      <c r="B54" s="14">
        <v>3</v>
      </c>
      <c r="C54" s="16">
        <f t="shared" si="2"/>
        <v>0.13113733663566288</v>
      </c>
      <c r="D54" s="14">
        <v>1</v>
      </c>
      <c r="E54" s="16">
        <f t="shared" si="3"/>
        <v>0.043372507382000755</v>
      </c>
      <c r="F54" s="17">
        <f>(C54*100/E54)-100</f>
        <v>202.35129244587745</v>
      </c>
      <c r="G54" s="14">
        <v>1</v>
      </c>
      <c r="H54" s="16">
        <f t="shared" si="4"/>
        <v>0.287433135866769</v>
      </c>
      <c r="I54" s="14">
        <v>0</v>
      </c>
      <c r="J54" s="16">
        <f t="shared" si="5"/>
        <v>0</v>
      </c>
      <c r="K54" s="17">
        <v>100</v>
      </c>
    </row>
    <row r="55" spans="1:11" s="18" customFormat="1" ht="14.25">
      <c r="A55" s="15" t="s">
        <v>15</v>
      </c>
      <c r="B55" s="14">
        <v>0</v>
      </c>
      <c r="C55" s="16">
        <f t="shared" si="2"/>
        <v>0</v>
      </c>
      <c r="D55" s="14">
        <v>0</v>
      </c>
      <c r="E55" s="16">
        <f t="shared" si="3"/>
        <v>0</v>
      </c>
      <c r="F55" s="17">
        <v>0</v>
      </c>
      <c r="G55" s="14">
        <v>0</v>
      </c>
      <c r="H55" s="16">
        <f t="shared" si="4"/>
        <v>0</v>
      </c>
      <c r="I55" s="14">
        <v>0</v>
      </c>
      <c r="J55" s="16">
        <f t="shared" si="5"/>
        <v>0</v>
      </c>
      <c r="K55" s="20">
        <v>0</v>
      </c>
    </row>
    <row r="56" spans="1:11" s="18" customFormat="1" ht="14.25">
      <c r="A56" s="15" t="s">
        <v>16</v>
      </c>
      <c r="B56" s="14">
        <v>0</v>
      </c>
      <c r="C56" s="16">
        <f t="shared" si="2"/>
        <v>0</v>
      </c>
      <c r="D56" s="14">
        <v>0</v>
      </c>
      <c r="E56" s="16">
        <f t="shared" si="3"/>
        <v>0</v>
      </c>
      <c r="F56" s="17">
        <v>0</v>
      </c>
      <c r="G56" s="14">
        <v>0</v>
      </c>
      <c r="H56" s="16">
        <f t="shared" si="4"/>
        <v>0</v>
      </c>
      <c r="I56" s="14">
        <v>0</v>
      </c>
      <c r="J56" s="16">
        <f t="shared" si="5"/>
        <v>0</v>
      </c>
      <c r="K56" s="20">
        <v>0</v>
      </c>
    </row>
    <row r="57" spans="1:11" s="18" customFormat="1" ht="14.25">
      <c r="A57" s="15" t="s">
        <v>17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20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20">
        <v>0</v>
      </c>
    </row>
    <row r="58" spans="1:11" ht="14.25">
      <c r="A58" s="15" t="s">
        <v>18</v>
      </c>
      <c r="B58" s="14">
        <v>0</v>
      </c>
      <c r="C58" s="16">
        <f t="shared" si="2"/>
        <v>0</v>
      </c>
      <c r="D58" s="14">
        <v>0</v>
      </c>
      <c r="E58" s="16">
        <f t="shared" si="3"/>
        <v>0</v>
      </c>
      <c r="F58" s="17">
        <v>0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20">
        <v>0</v>
      </c>
    </row>
    <row r="59" spans="1:11" ht="14.25">
      <c r="A59" s="15" t="s">
        <v>109</v>
      </c>
      <c r="B59" s="14">
        <v>3</v>
      </c>
      <c r="C59" s="16">
        <f t="shared" si="2"/>
        <v>0.13113733663566288</v>
      </c>
      <c r="D59" s="14">
        <v>0</v>
      </c>
      <c r="E59" s="16">
        <f t="shared" si="3"/>
        <v>0</v>
      </c>
      <c r="F59" s="17">
        <v>100</v>
      </c>
      <c r="G59" s="14">
        <v>0</v>
      </c>
      <c r="H59" s="16">
        <f t="shared" si="4"/>
        <v>0</v>
      </c>
      <c r="I59" s="14">
        <v>0</v>
      </c>
      <c r="J59" s="16">
        <f t="shared" si="5"/>
        <v>0</v>
      </c>
      <c r="K59" s="20">
        <v>0</v>
      </c>
    </row>
    <row r="60" spans="1:11" ht="14.25">
      <c r="A60" s="15" t="s">
        <v>87</v>
      </c>
      <c r="B60" s="14">
        <v>1</v>
      </c>
      <c r="C60" s="16">
        <f t="shared" si="2"/>
        <v>0.04371244554522096</v>
      </c>
      <c r="D60" s="14">
        <v>0</v>
      </c>
      <c r="E60" s="16">
        <f t="shared" si="3"/>
        <v>0</v>
      </c>
      <c r="F60" s="17">
        <v>100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20">
        <v>0</v>
      </c>
    </row>
    <row r="61" spans="1:11" ht="20.25">
      <c r="A61" s="19" t="s">
        <v>88</v>
      </c>
      <c r="B61" s="14">
        <v>2</v>
      </c>
      <c r="C61" s="16">
        <f t="shared" si="2"/>
        <v>0.08742489109044192</v>
      </c>
      <c r="D61" s="14">
        <v>0</v>
      </c>
      <c r="E61" s="16">
        <f t="shared" si="3"/>
        <v>0</v>
      </c>
      <c r="F61" s="17">
        <v>100</v>
      </c>
      <c r="G61" s="14">
        <v>0</v>
      </c>
      <c r="H61" s="16">
        <f t="shared" si="4"/>
        <v>0</v>
      </c>
      <c r="I61" s="14">
        <v>0</v>
      </c>
      <c r="J61" s="16">
        <f t="shared" si="5"/>
        <v>0</v>
      </c>
      <c r="K61" s="20">
        <v>0</v>
      </c>
    </row>
    <row r="62" spans="1:11" s="18" customFormat="1" ht="20.25">
      <c r="A62" s="19" t="s">
        <v>115</v>
      </c>
      <c r="B62" s="14">
        <v>0</v>
      </c>
      <c r="C62" s="16">
        <f t="shared" si="2"/>
        <v>0</v>
      </c>
      <c r="D62" s="14">
        <v>0</v>
      </c>
      <c r="E62" s="16">
        <f t="shared" si="3"/>
        <v>0</v>
      </c>
      <c r="F62" s="17">
        <v>0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20">
        <v>0</v>
      </c>
    </row>
    <row r="63" spans="1:11" s="18" customFormat="1" ht="14.25">
      <c r="A63" s="19" t="s">
        <v>118</v>
      </c>
      <c r="B63" s="14">
        <v>0</v>
      </c>
      <c r="C63" s="16">
        <f t="shared" si="2"/>
        <v>0</v>
      </c>
      <c r="D63" s="14">
        <v>0</v>
      </c>
      <c r="E63" s="16">
        <f t="shared" si="3"/>
        <v>0</v>
      </c>
      <c r="F63" s="17">
        <v>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20">
        <v>0</v>
      </c>
    </row>
    <row r="64" spans="1:11" s="18" customFormat="1" ht="14.25">
      <c r="A64" s="15" t="s">
        <v>89</v>
      </c>
      <c r="B64" s="14">
        <v>0</v>
      </c>
      <c r="C64" s="16">
        <f t="shared" si="2"/>
        <v>0</v>
      </c>
      <c r="D64" s="14">
        <v>0</v>
      </c>
      <c r="E64" s="16">
        <f t="shared" si="3"/>
        <v>0</v>
      </c>
      <c r="F64" s="20">
        <v>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20">
        <v>0</v>
      </c>
    </row>
    <row r="65" spans="1:11" ht="14.25">
      <c r="A65" s="15" t="s">
        <v>19</v>
      </c>
      <c r="B65" s="14">
        <v>5</v>
      </c>
      <c r="C65" s="16">
        <f t="shared" si="2"/>
        <v>0.2185622277261048</v>
      </c>
      <c r="D65" s="14">
        <v>1</v>
      </c>
      <c r="E65" s="16">
        <f t="shared" si="3"/>
        <v>0.043372507382000755</v>
      </c>
      <c r="F65" s="17">
        <f>(C65*100/E65)-100</f>
        <v>403.9188207431291</v>
      </c>
      <c r="G65" s="14">
        <v>0</v>
      </c>
      <c r="H65" s="16">
        <f t="shared" si="4"/>
        <v>0</v>
      </c>
      <c r="I65" s="14">
        <v>0</v>
      </c>
      <c r="J65" s="16">
        <f t="shared" si="5"/>
        <v>0</v>
      </c>
      <c r="K65" s="17">
        <v>0</v>
      </c>
    </row>
    <row r="66" spans="1:11" s="18" customFormat="1" ht="14.25">
      <c r="A66" s="15" t="s">
        <v>20</v>
      </c>
      <c r="B66" s="14">
        <v>0</v>
      </c>
      <c r="C66" s="16">
        <f t="shared" si="2"/>
        <v>0</v>
      </c>
      <c r="D66" s="14">
        <v>0</v>
      </c>
      <c r="E66" s="16">
        <f t="shared" si="3"/>
        <v>0</v>
      </c>
      <c r="F66" s="17">
        <v>0</v>
      </c>
      <c r="G66" s="14">
        <v>0</v>
      </c>
      <c r="H66" s="16">
        <f t="shared" si="4"/>
        <v>0</v>
      </c>
      <c r="I66" s="14">
        <v>0</v>
      </c>
      <c r="J66" s="16">
        <f t="shared" si="5"/>
        <v>0</v>
      </c>
      <c r="K66" s="20">
        <v>0</v>
      </c>
    </row>
    <row r="67" spans="1:11" s="18" customFormat="1" ht="14.25">
      <c r="A67" s="15" t="s">
        <v>21</v>
      </c>
      <c r="B67" s="14">
        <v>0</v>
      </c>
      <c r="C67" s="16">
        <f t="shared" si="2"/>
        <v>0</v>
      </c>
      <c r="D67" s="14">
        <v>1</v>
      </c>
      <c r="E67" s="16">
        <f t="shared" si="3"/>
        <v>0.043372507382000755</v>
      </c>
      <c r="F67" s="17">
        <v>-100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20">
        <v>0</v>
      </c>
    </row>
    <row r="68" spans="1:11" ht="14.25">
      <c r="A68" s="24" t="s">
        <v>22</v>
      </c>
      <c r="B68" s="14">
        <v>869</v>
      </c>
      <c r="C68" s="16">
        <f t="shared" si="2"/>
        <v>37.986115178797014</v>
      </c>
      <c r="D68" s="14">
        <v>606</v>
      </c>
      <c r="E68" s="16">
        <f t="shared" si="3"/>
        <v>26.28373947349246</v>
      </c>
      <c r="F68" s="17">
        <f>(C68*100/E68)-100</f>
        <v>44.52325254976208</v>
      </c>
      <c r="G68" s="14">
        <v>133</v>
      </c>
      <c r="H68" s="16">
        <f t="shared" si="4"/>
        <v>38.228607070280276</v>
      </c>
      <c r="I68" s="14">
        <v>68</v>
      </c>
      <c r="J68" s="16">
        <f t="shared" si="5"/>
        <v>19.532820884032493</v>
      </c>
      <c r="K68" s="17">
        <f>(H68*100/J68)-100</f>
        <v>95.71472700868844</v>
      </c>
    </row>
    <row r="69" spans="1:11" ht="14.25">
      <c r="A69" s="15" t="s">
        <v>90</v>
      </c>
      <c r="B69" s="14">
        <v>25</v>
      </c>
      <c r="C69" s="16">
        <f t="shared" si="2"/>
        <v>1.0928111386305241</v>
      </c>
      <c r="D69" s="14">
        <v>12</v>
      </c>
      <c r="E69" s="16">
        <f t="shared" si="3"/>
        <v>0.5204700885840091</v>
      </c>
      <c r="F69" s="17">
        <f>(C69*100/E69)-100</f>
        <v>109.9661753096371</v>
      </c>
      <c r="G69" s="14">
        <v>6</v>
      </c>
      <c r="H69" s="16">
        <f t="shared" si="4"/>
        <v>1.724598815200614</v>
      </c>
      <c r="I69" s="14">
        <v>0</v>
      </c>
      <c r="J69" s="16">
        <f t="shared" si="5"/>
        <v>0</v>
      </c>
      <c r="K69" s="17">
        <v>100</v>
      </c>
    </row>
    <row r="70" spans="1:11" ht="14.25">
      <c r="A70" s="15" t="s">
        <v>124</v>
      </c>
      <c r="B70" s="14">
        <v>566</v>
      </c>
      <c r="C70" s="16">
        <f aca="true" t="shared" si="8" ref="C70:C128">B70*100000/2287678</f>
        <v>24.741244178595064</v>
      </c>
      <c r="D70" s="14">
        <v>390</v>
      </c>
      <c r="E70" s="16">
        <f aca="true" t="shared" si="9" ref="E70:E128">D70*100000/2305608</f>
        <v>16.915277878980294</v>
      </c>
      <c r="F70" s="17">
        <f>(C70*100/E70)-100</f>
        <v>46.265667969544154</v>
      </c>
      <c r="G70" s="14">
        <v>84</v>
      </c>
      <c r="H70" s="16">
        <f aca="true" t="shared" si="10" ref="H70:H128">G70*100000/347907</f>
        <v>24.144383412808594</v>
      </c>
      <c r="I70" s="14">
        <v>46</v>
      </c>
      <c r="J70" s="16">
        <f aca="true" t="shared" si="11" ref="J70:J128">I70*100000/348132</f>
        <v>13.2133788333161</v>
      </c>
      <c r="K70" s="17">
        <f>(H70*100/J70)-100</f>
        <v>82.72679317973655</v>
      </c>
    </row>
    <row r="71" spans="1:11" s="18" customFormat="1" ht="14.25">
      <c r="A71" s="15" t="s">
        <v>114</v>
      </c>
      <c r="B71" s="14">
        <v>0</v>
      </c>
      <c r="C71" s="16">
        <f t="shared" si="8"/>
        <v>0</v>
      </c>
      <c r="D71" s="14">
        <v>0</v>
      </c>
      <c r="E71" s="16">
        <f t="shared" si="9"/>
        <v>0</v>
      </c>
      <c r="F71" s="17">
        <v>0</v>
      </c>
      <c r="G71" s="14">
        <v>0</v>
      </c>
      <c r="H71" s="16">
        <f t="shared" si="10"/>
        <v>0</v>
      </c>
      <c r="I71" s="14">
        <v>0</v>
      </c>
      <c r="J71" s="16">
        <f t="shared" si="11"/>
        <v>0</v>
      </c>
      <c r="K71" s="17">
        <v>0</v>
      </c>
    </row>
    <row r="72" spans="1:11" s="18" customFormat="1" ht="14.25">
      <c r="A72" s="15" t="s">
        <v>23</v>
      </c>
      <c r="B72" s="14">
        <v>0</v>
      </c>
      <c r="C72" s="16">
        <f t="shared" si="8"/>
        <v>0</v>
      </c>
      <c r="D72" s="14">
        <v>0</v>
      </c>
      <c r="E72" s="16">
        <f t="shared" si="9"/>
        <v>0</v>
      </c>
      <c r="F72" s="17">
        <v>0</v>
      </c>
      <c r="G72" s="14">
        <v>0</v>
      </c>
      <c r="H72" s="16">
        <f t="shared" si="10"/>
        <v>0</v>
      </c>
      <c r="I72" s="14">
        <v>0</v>
      </c>
      <c r="J72" s="16">
        <f t="shared" si="11"/>
        <v>0</v>
      </c>
      <c r="K72" s="20">
        <v>0</v>
      </c>
    </row>
    <row r="73" spans="1:11" s="18" customFormat="1" ht="14.25">
      <c r="A73" s="15" t="s">
        <v>24</v>
      </c>
      <c r="B73" s="14">
        <v>0</v>
      </c>
      <c r="C73" s="16">
        <f t="shared" si="8"/>
        <v>0</v>
      </c>
      <c r="D73" s="14">
        <v>0</v>
      </c>
      <c r="E73" s="16">
        <f t="shared" si="9"/>
        <v>0</v>
      </c>
      <c r="F73" s="17">
        <v>0</v>
      </c>
      <c r="G73" s="14">
        <v>0</v>
      </c>
      <c r="H73" s="16">
        <f t="shared" si="10"/>
        <v>0</v>
      </c>
      <c r="I73" s="14">
        <v>0</v>
      </c>
      <c r="J73" s="16">
        <f t="shared" si="11"/>
        <v>0</v>
      </c>
      <c r="K73" s="20">
        <v>0</v>
      </c>
    </row>
    <row r="74" spans="1:11" s="18" customFormat="1" ht="14.25">
      <c r="A74" s="15" t="s">
        <v>25</v>
      </c>
      <c r="B74" s="14">
        <v>0</v>
      </c>
      <c r="C74" s="16">
        <f t="shared" si="8"/>
        <v>0</v>
      </c>
      <c r="D74" s="14">
        <v>0</v>
      </c>
      <c r="E74" s="16">
        <f t="shared" si="9"/>
        <v>0</v>
      </c>
      <c r="F74" s="17">
        <v>0</v>
      </c>
      <c r="G74" s="14">
        <v>0</v>
      </c>
      <c r="H74" s="16">
        <f t="shared" si="10"/>
        <v>0</v>
      </c>
      <c r="I74" s="14">
        <v>0</v>
      </c>
      <c r="J74" s="16">
        <f t="shared" si="11"/>
        <v>0</v>
      </c>
      <c r="K74" s="20">
        <v>0</v>
      </c>
    </row>
    <row r="75" spans="1:11" s="18" customFormat="1" ht="14.25">
      <c r="A75" s="15" t="s">
        <v>26</v>
      </c>
      <c r="B75" s="14">
        <v>0</v>
      </c>
      <c r="C75" s="16">
        <f t="shared" si="8"/>
        <v>0</v>
      </c>
      <c r="D75" s="14">
        <v>0</v>
      </c>
      <c r="E75" s="16">
        <f t="shared" si="9"/>
        <v>0</v>
      </c>
      <c r="F75" s="17">
        <v>0</v>
      </c>
      <c r="G75" s="14">
        <v>0</v>
      </c>
      <c r="H75" s="16">
        <f t="shared" si="10"/>
        <v>0</v>
      </c>
      <c r="I75" s="14">
        <v>0</v>
      </c>
      <c r="J75" s="16">
        <f t="shared" si="11"/>
        <v>0</v>
      </c>
      <c r="K75" s="20">
        <v>0</v>
      </c>
    </row>
    <row r="76" spans="1:11" s="18" customFormat="1" ht="14.25">
      <c r="A76" s="15" t="s">
        <v>117</v>
      </c>
      <c r="B76" s="14">
        <v>0</v>
      </c>
      <c r="C76" s="16">
        <f t="shared" si="8"/>
        <v>0</v>
      </c>
      <c r="D76" s="14">
        <v>0</v>
      </c>
      <c r="E76" s="16">
        <f t="shared" si="9"/>
        <v>0</v>
      </c>
      <c r="F76" s="17">
        <v>0</v>
      </c>
      <c r="G76" s="14">
        <v>0</v>
      </c>
      <c r="H76" s="16">
        <f t="shared" si="10"/>
        <v>0</v>
      </c>
      <c r="I76" s="14">
        <v>0</v>
      </c>
      <c r="J76" s="16">
        <f t="shared" si="11"/>
        <v>0</v>
      </c>
      <c r="K76" s="20">
        <v>0</v>
      </c>
    </row>
    <row r="77" spans="1:11" s="18" customFormat="1" ht="14.25">
      <c r="A77" s="15" t="s">
        <v>27</v>
      </c>
      <c r="B77" s="14">
        <v>52</v>
      </c>
      <c r="C77" s="16">
        <f t="shared" si="8"/>
        <v>2.27304716835149</v>
      </c>
      <c r="D77" s="14">
        <v>23</v>
      </c>
      <c r="E77" s="16">
        <f t="shared" si="9"/>
        <v>0.9975676697860174</v>
      </c>
      <c r="F77" s="17">
        <f>(C77*100/E77)-100</f>
        <v>127.85894503167574</v>
      </c>
      <c r="G77" s="14">
        <v>34</v>
      </c>
      <c r="H77" s="16">
        <f t="shared" si="10"/>
        <v>9.772726619470145</v>
      </c>
      <c r="I77" s="14">
        <v>18</v>
      </c>
      <c r="J77" s="16">
        <f t="shared" si="11"/>
        <v>5.170452586949778</v>
      </c>
      <c r="K77" s="17">
        <f>(H77*100/J77)-100</f>
        <v>89.01104797163225</v>
      </c>
    </row>
    <row r="78" spans="1:11" s="18" customFormat="1" ht="14.25">
      <c r="A78" s="15" t="s">
        <v>28</v>
      </c>
      <c r="B78" s="14">
        <v>0</v>
      </c>
      <c r="C78" s="16">
        <f t="shared" si="8"/>
        <v>0</v>
      </c>
      <c r="D78" s="14">
        <v>0</v>
      </c>
      <c r="E78" s="16">
        <f t="shared" si="9"/>
        <v>0</v>
      </c>
      <c r="F78" s="17">
        <v>0</v>
      </c>
      <c r="G78" s="14">
        <v>0</v>
      </c>
      <c r="H78" s="16">
        <f t="shared" si="10"/>
        <v>0</v>
      </c>
      <c r="I78" s="14">
        <v>0</v>
      </c>
      <c r="J78" s="16">
        <f t="shared" si="11"/>
        <v>0</v>
      </c>
      <c r="K78" s="20">
        <v>0</v>
      </c>
    </row>
    <row r="79" spans="1:11" s="18" customFormat="1" ht="14.25">
      <c r="A79" s="15" t="s">
        <v>29</v>
      </c>
      <c r="B79" s="14">
        <v>0</v>
      </c>
      <c r="C79" s="16">
        <f t="shared" si="8"/>
        <v>0</v>
      </c>
      <c r="D79" s="14">
        <v>0</v>
      </c>
      <c r="E79" s="16">
        <f t="shared" si="9"/>
        <v>0</v>
      </c>
      <c r="F79" s="17">
        <v>100</v>
      </c>
      <c r="G79" s="14">
        <v>0</v>
      </c>
      <c r="H79" s="16">
        <f t="shared" si="10"/>
        <v>0</v>
      </c>
      <c r="I79" s="14">
        <v>0</v>
      </c>
      <c r="J79" s="16">
        <f t="shared" si="11"/>
        <v>0</v>
      </c>
      <c r="K79" s="20">
        <v>0</v>
      </c>
    </row>
    <row r="80" spans="1:11" s="18" customFormat="1" ht="14.25">
      <c r="A80" s="15" t="s">
        <v>91</v>
      </c>
      <c r="B80" s="14">
        <v>37</v>
      </c>
      <c r="C80" s="16">
        <f t="shared" si="8"/>
        <v>1.6173604851731755</v>
      </c>
      <c r="D80" s="14">
        <v>16</v>
      </c>
      <c r="E80" s="16">
        <f t="shared" si="9"/>
        <v>0.6939601181120121</v>
      </c>
      <c r="F80" s="17">
        <f>(C80*100/E80)-100</f>
        <v>133.0624545936972</v>
      </c>
      <c r="G80" s="14">
        <v>23</v>
      </c>
      <c r="H80" s="16">
        <f t="shared" si="10"/>
        <v>6.6109621249356865</v>
      </c>
      <c r="I80" s="14">
        <v>11</v>
      </c>
      <c r="J80" s="16">
        <f t="shared" si="11"/>
        <v>3.1597210253581975</v>
      </c>
      <c r="K80" s="17">
        <f>(H80*100/J80)-100</f>
        <v>109.22613331619183</v>
      </c>
    </row>
    <row r="81" spans="1:11" s="18" customFormat="1" ht="20.25">
      <c r="A81" s="19" t="s">
        <v>92</v>
      </c>
      <c r="B81" s="14">
        <v>68</v>
      </c>
      <c r="C81" s="16">
        <f t="shared" si="8"/>
        <v>2.9724462970750256</v>
      </c>
      <c r="D81" s="14">
        <v>43</v>
      </c>
      <c r="E81" s="16">
        <f t="shared" si="9"/>
        <v>1.8650178174260326</v>
      </c>
      <c r="F81" s="17">
        <f>(C81*100/E81)-100</f>
        <v>59.37897586294315</v>
      </c>
      <c r="G81" s="14">
        <v>0</v>
      </c>
      <c r="H81" s="16">
        <f t="shared" si="10"/>
        <v>0</v>
      </c>
      <c r="I81" s="14">
        <v>0</v>
      </c>
      <c r="J81" s="16">
        <f t="shared" si="11"/>
        <v>0</v>
      </c>
      <c r="K81" s="17">
        <v>0</v>
      </c>
    </row>
    <row r="82" spans="1:11" ht="14.25">
      <c r="A82" s="15" t="s">
        <v>93</v>
      </c>
      <c r="B82" s="14">
        <v>67</v>
      </c>
      <c r="C82" s="16">
        <f t="shared" si="8"/>
        <v>2.9287338515298043</v>
      </c>
      <c r="D82" s="14">
        <v>43</v>
      </c>
      <c r="E82" s="16">
        <f t="shared" si="9"/>
        <v>1.8650178174260326</v>
      </c>
      <c r="F82" s="17">
        <f aca="true" t="shared" si="12" ref="F82:F99">(C82*100/E82)-100</f>
        <v>57.03516739437043</v>
      </c>
      <c r="G82" s="14">
        <v>0</v>
      </c>
      <c r="H82" s="16">
        <f t="shared" si="10"/>
        <v>0</v>
      </c>
      <c r="I82" s="14">
        <v>0</v>
      </c>
      <c r="J82" s="16">
        <f t="shared" si="11"/>
        <v>0</v>
      </c>
      <c r="K82" s="17">
        <v>0</v>
      </c>
    </row>
    <row r="83" spans="1:11" ht="20.25">
      <c r="A83" s="19" t="s">
        <v>104</v>
      </c>
      <c r="B83" s="14">
        <v>45</v>
      </c>
      <c r="C83" s="16">
        <f t="shared" si="8"/>
        <v>1.9670600495349433</v>
      </c>
      <c r="D83" s="14">
        <v>27</v>
      </c>
      <c r="E83" s="16">
        <f t="shared" si="9"/>
        <v>1.1710576993140205</v>
      </c>
      <c r="F83" s="17">
        <f t="shared" si="12"/>
        <v>67.97294024770969</v>
      </c>
      <c r="G83" s="14">
        <v>0</v>
      </c>
      <c r="H83" s="16">
        <f t="shared" si="10"/>
        <v>0</v>
      </c>
      <c r="I83" s="14">
        <v>0</v>
      </c>
      <c r="J83" s="16">
        <f t="shared" si="11"/>
        <v>0</v>
      </c>
      <c r="K83" s="17">
        <v>0</v>
      </c>
    </row>
    <row r="84" spans="1:11" s="18" customFormat="1" ht="14.25">
      <c r="A84" s="15" t="s">
        <v>30</v>
      </c>
      <c r="B84" s="14">
        <v>74</v>
      </c>
      <c r="C84" s="16">
        <f t="shared" si="8"/>
        <v>3.234720970346351</v>
      </c>
      <c r="D84" s="14">
        <v>66</v>
      </c>
      <c r="E84" s="16">
        <f t="shared" si="9"/>
        <v>2.86258548721205</v>
      </c>
      <c r="F84" s="17">
        <f t="shared" si="12"/>
        <v>12.999977984822877</v>
      </c>
      <c r="G84" s="14">
        <v>0</v>
      </c>
      <c r="H84" s="16">
        <f t="shared" si="10"/>
        <v>0</v>
      </c>
      <c r="I84" s="14">
        <v>0</v>
      </c>
      <c r="J84" s="16">
        <f t="shared" si="11"/>
        <v>0</v>
      </c>
      <c r="K84" s="17">
        <v>0</v>
      </c>
    </row>
    <row r="85" spans="1:11" s="18" customFormat="1" ht="14.25">
      <c r="A85" s="15" t="s">
        <v>94</v>
      </c>
      <c r="B85" s="14">
        <v>19</v>
      </c>
      <c r="C85" s="16">
        <f t="shared" si="8"/>
        <v>0.8305364653591982</v>
      </c>
      <c r="D85" s="14">
        <v>7</v>
      </c>
      <c r="E85" s="16">
        <f t="shared" si="9"/>
        <v>0.30360755167400527</v>
      </c>
      <c r="F85" s="17">
        <f t="shared" si="12"/>
        <v>173.55593126055578</v>
      </c>
      <c r="G85" s="14">
        <v>0</v>
      </c>
      <c r="H85" s="16">
        <f t="shared" si="10"/>
        <v>0</v>
      </c>
      <c r="I85" s="14">
        <v>0</v>
      </c>
      <c r="J85" s="16">
        <f t="shared" si="11"/>
        <v>0</v>
      </c>
      <c r="K85" s="20">
        <v>0</v>
      </c>
    </row>
    <row r="86" spans="1:11" s="18" customFormat="1" ht="40.5">
      <c r="A86" s="19" t="s">
        <v>110</v>
      </c>
      <c r="B86" s="14">
        <v>121</v>
      </c>
      <c r="C86" s="16">
        <f t="shared" si="8"/>
        <v>5.289205910971736</v>
      </c>
      <c r="D86" s="14">
        <v>68</v>
      </c>
      <c r="E86" s="16">
        <f t="shared" si="9"/>
        <v>2.9493305019760516</v>
      </c>
      <c r="F86" s="17">
        <f t="shared" si="12"/>
        <v>79.33581561740769</v>
      </c>
      <c r="G86" s="14">
        <v>1</v>
      </c>
      <c r="H86" s="16">
        <f t="shared" si="10"/>
        <v>0.287433135866769</v>
      </c>
      <c r="I86" s="14">
        <v>0</v>
      </c>
      <c r="J86" s="16">
        <f t="shared" si="11"/>
        <v>0</v>
      </c>
      <c r="K86" s="17">
        <v>100</v>
      </c>
    </row>
    <row r="87" spans="1:11" s="18" customFormat="1" ht="20.25">
      <c r="A87" s="19" t="s">
        <v>95</v>
      </c>
      <c r="B87" s="14">
        <v>135268</v>
      </c>
      <c r="C87" s="16">
        <f t="shared" si="8"/>
        <v>5912.895084010949</v>
      </c>
      <c r="D87" s="14">
        <v>168796</v>
      </c>
      <c r="E87" s="16">
        <f t="shared" si="9"/>
        <v>7321.1057560521995</v>
      </c>
      <c r="F87" s="17">
        <f t="shared" si="12"/>
        <v>-19.23494508841253</v>
      </c>
      <c r="G87" s="14">
        <v>60341</v>
      </c>
      <c r="H87" s="16">
        <f t="shared" si="10"/>
        <v>17344.002851336707</v>
      </c>
      <c r="I87" s="14">
        <v>72436</v>
      </c>
      <c r="J87" s="16">
        <f t="shared" si="11"/>
        <v>20807.050199349673</v>
      </c>
      <c r="K87" s="17">
        <f aca="true" t="shared" si="13" ref="K87:K99">(H87*100/J87)-100</f>
        <v>-16.643624708134766</v>
      </c>
    </row>
    <row r="88" spans="1:11" ht="20.25">
      <c r="A88" s="19" t="s">
        <v>96</v>
      </c>
      <c r="B88" s="14">
        <v>133920</v>
      </c>
      <c r="C88" s="16">
        <f t="shared" si="8"/>
        <v>5853.9707074159915</v>
      </c>
      <c r="D88" s="14">
        <v>168206</v>
      </c>
      <c r="E88" s="16">
        <f t="shared" si="9"/>
        <v>7295.515976696819</v>
      </c>
      <c r="F88" s="17">
        <f t="shared" si="12"/>
        <v>-19.759332635078593</v>
      </c>
      <c r="G88" s="14">
        <v>59613</v>
      </c>
      <c r="H88" s="16">
        <f t="shared" si="10"/>
        <v>17134.7515284257</v>
      </c>
      <c r="I88" s="14">
        <v>71968</v>
      </c>
      <c r="J88" s="16">
        <f t="shared" si="11"/>
        <v>20672.618432088977</v>
      </c>
      <c r="K88" s="17">
        <f t="shared" si="13"/>
        <v>-17.11378224913996</v>
      </c>
    </row>
    <row r="89" spans="1:11" s="18" customFormat="1" ht="14.25">
      <c r="A89" s="15" t="s">
        <v>31</v>
      </c>
      <c r="B89" s="14">
        <v>1348</v>
      </c>
      <c r="C89" s="16">
        <f t="shared" si="8"/>
        <v>58.924376594957856</v>
      </c>
      <c r="D89" s="14">
        <v>590</v>
      </c>
      <c r="E89" s="16">
        <f t="shared" si="9"/>
        <v>25.589779355380447</v>
      </c>
      <c r="F89" s="17">
        <f t="shared" si="12"/>
        <v>130.26527808872473</v>
      </c>
      <c r="G89" s="14">
        <v>728</v>
      </c>
      <c r="H89" s="16">
        <f t="shared" si="10"/>
        <v>209.25132291100783</v>
      </c>
      <c r="I89" s="14">
        <v>468</v>
      </c>
      <c r="J89" s="16">
        <f t="shared" si="11"/>
        <v>134.43176726069422</v>
      </c>
      <c r="K89" s="17">
        <f t="shared" si="13"/>
        <v>55.65615715310895</v>
      </c>
    </row>
    <row r="90" spans="1:11" s="18" customFormat="1" ht="14.25">
      <c r="A90" s="15" t="s">
        <v>105</v>
      </c>
      <c r="B90" s="14">
        <v>1871</v>
      </c>
      <c r="C90" s="16">
        <f t="shared" si="8"/>
        <v>81.78598561510842</v>
      </c>
      <c r="D90" s="14">
        <v>1558</v>
      </c>
      <c r="E90" s="16">
        <f t="shared" si="9"/>
        <v>67.57436650115717</v>
      </c>
      <c r="F90" s="17">
        <f t="shared" si="12"/>
        <v>21.031080052682228</v>
      </c>
      <c r="G90" s="14">
        <v>461</v>
      </c>
      <c r="H90" s="16">
        <f t="shared" si="10"/>
        <v>132.50667563458052</v>
      </c>
      <c r="I90" s="14">
        <v>166</v>
      </c>
      <c r="J90" s="16">
        <f t="shared" si="11"/>
        <v>47.68306274631462</v>
      </c>
      <c r="K90" s="17">
        <f t="shared" si="13"/>
        <v>177.89044579528786</v>
      </c>
    </row>
    <row r="91" spans="1:11" s="18" customFormat="1" ht="14.25">
      <c r="A91" s="15" t="s">
        <v>106</v>
      </c>
      <c r="B91" s="14">
        <v>53</v>
      </c>
      <c r="C91" s="16">
        <f t="shared" si="8"/>
        <v>2.316759613896711</v>
      </c>
      <c r="D91" s="14">
        <v>6</v>
      </c>
      <c r="E91" s="16">
        <f t="shared" si="9"/>
        <v>0.26023504429200456</v>
      </c>
      <c r="F91" s="17">
        <f t="shared" si="12"/>
        <v>790.2565833128613</v>
      </c>
      <c r="G91" s="14">
        <v>19</v>
      </c>
      <c r="H91" s="16">
        <f t="shared" si="10"/>
        <v>5.4612295814686105</v>
      </c>
      <c r="I91" s="14">
        <v>5</v>
      </c>
      <c r="J91" s="16">
        <f t="shared" si="11"/>
        <v>1.4362368297082715</v>
      </c>
      <c r="K91" s="17">
        <f t="shared" si="13"/>
        <v>280.2457553311661</v>
      </c>
    </row>
    <row r="92" spans="1:11" ht="14.25">
      <c r="A92" s="15" t="s">
        <v>107</v>
      </c>
      <c r="B92" s="14">
        <v>308</v>
      </c>
      <c r="C92" s="16">
        <f t="shared" si="8"/>
        <v>13.463433227928057</v>
      </c>
      <c r="D92" s="14">
        <v>76</v>
      </c>
      <c r="E92" s="16">
        <f t="shared" si="9"/>
        <v>3.2963105610320573</v>
      </c>
      <c r="F92" s="17">
        <f t="shared" si="12"/>
        <v>308.4394652339047</v>
      </c>
      <c r="G92" s="14">
        <v>93</v>
      </c>
      <c r="H92" s="16">
        <f t="shared" si="10"/>
        <v>26.731281635609516</v>
      </c>
      <c r="I92" s="14">
        <v>9</v>
      </c>
      <c r="J92" s="16">
        <f t="shared" si="11"/>
        <v>2.585226293474889</v>
      </c>
      <c r="K92" s="17">
        <f t="shared" si="13"/>
        <v>934.0016153742235</v>
      </c>
    </row>
    <row r="93" spans="1:11" ht="20.25">
      <c r="A93" s="19" t="s">
        <v>108</v>
      </c>
      <c r="B93" s="14">
        <v>19</v>
      </c>
      <c r="C93" s="16">
        <f t="shared" si="8"/>
        <v>0.8305364653591982</v>
      </c>
      <c r="D93" s="14">
        <v>0</v>
      </c>
      <c r="E93" s="16">
        <f t="shared" si="9"/>
        <v>0</v>
      </c>
      <c r="F93" s="17">
        <v>100</v>
      </c>
      <c r="G93" s="14">
        <v>8</v>
      </c>
      <c r="H93" s="16">
        <f t="shared" si="10"/>
        <v>2.299465086934152</v>
      </c>
      <c r="I93" s="14">
        <v>0</v>
      </c>
      <c r="J93" s="16">
        <f t="shared" si="11"/>
        <v>0</v>
      </c>
      <c r="K93" s="17">
        <v>100</v>
      </c>
    </row>
    <row r="94" spans="1:11" ht="14.25">
      <c r="A94" s="19" t="s">
        <v>121</v>
      </c>
      <c r="B94" s="14">
        <v>23</v>
      </c>
      <c r="C94" s="16">
        <f t="shared" si="8"/>
        <v>1.005386247540082</v>
      </c>
      <c r="D94" s="14">
        <v>1</v>
      </c>
      <c r="E94" s="16">
        <f t="shared" si="9"/>
        <v>0.043372507382000755</v>
      </c>
      <c r="F94" s="17">
        <f t="shared" si="12"/>
        <v>2218.026575418394</v>
      </c>
      <c r="G94" s="14">
        <v>16</v>
      </c>
      <c r="H94" s="16">
        <f t="shared" si="10"/>
        <v>4.598930173868304</v>
      </c>
      <c r="I94" s="14">
        <v>1</v>
      </c>
      <c r="J94" s="16">
        <f t="shared" si="11"/>
        <v>0.28724736594165434</v>
      </c>
      <c r="K94" s="17">
        <f t="shared" si="13"/>
        <v>1501.03475928912</v>
      </c>
    </row>
    <row r="95" spans="1:11" ht="20.25">
      <c r="A95" s="19" t="s">
        <v>122</v>
      </c>
      <c r="B95" s="14">
        <v>4</v>
      </c>
      <c r="C95" s="16">
        <f t="shared" si="8"/>
        <v>0.17484978218088384</v>
      </c>
      <c r="D95" s="14">
        <v>0</v>
      </c>
      <c r="E95" s="16">
        <f t="shared" si="9"/>
        <v>0</v>
      </c>
      <c r="F95" s="17">
        <v>100</v>
      </c>
      <c r="G95" s="14">
        <v>3</v>
      </c>
      <c r="H95" s="16">
        <f t="shared" si="10"/>
        <v>0.862299407600307</v>
      </c>
      <c r="I95" s="14">
        <v>0</v>
      </c>
      <c r="J95" s="16">
        <f t="shared" si="11"/>
        <v>0</v>
      </c>
      <c r="K95" s="17">
        <v>100</v>
      </c>
    </row>
    <row r="96" spans="1:11" ht="14.25">
      <c r="A96" s="19" t="s">
        <v>125</v>
      </c>
      <c r="B96" s="22">
        <v>10981</v>
      </c>
      <c r="C96" s="16">
        <f t="shared" si="8"/>
        <v>480.00636453207136</v>
      </c>
      <c r="D96" s="14">
        <v>145783</v>
      </c>
      <c r="E96" s="16">
        <f t="shared" si="9"/>
        <v>6322.974243670216</v>
      </c>
      <c r="F96" s="17">
        <f t="shared" si="12"/>
        <v>-92.40853519192183</v>
      </c>
      <c r="G96" s="14">
        <v>566</v>
      </c>
      <c r="H96" s="16">
        <f t="shared" si="10"/>
        <v>162.68715490059125</v>
      </c>
      <c r="I96" s="14">
        <v>18496</v>
      </c>
      <c r="J96" s="16">
        <f t="shared" si="11"/>
        <v>5312.927280456838</v>
      </c>
      <c r="K96" s="17">
        <f t="shared" si="13"/>
        <v>-96.93789983727008</v>
      </c>
    </row>
    <row r="97" spans="1:11" ht="14.25">
      <c r="A97" s="19" t="s">
        <v>126</v>
      </c>
      <c r="B97" s="14">
        <v>616</v>
      </c>
      <c r="C97" s="16">
        <f t="shared" si="8"/>
        <v>26.926866455856114</v>
      </c>
      <c r="D97" s="14">
        <v>4781</v>
      </c>
      <c r="E97" s="16">
        <f t="shared" si="9"/>
        <v>207.3639577933456</v>
      </c>
      <c r="F97" s="17">
        <f t="shared" si="12"/>
        <v>-87.0146833893425</v>
      </c>
      <c r="G97" s="14">
        <v>10</v>
      </c>
      <c r="H97" s="16">
        <f t="shared" si="10"/>
        <v>2.87433135866769</v>
      </c>
      <c r="I97" s="14">
        <v>134</v>
      </c>
      <c r="J97" s="16">
        <f t="shared" si="11"/>
        <v>38.49114703618168</v>
      </c>
      <c r="K97" s="17">
        <f t="shared" si="13"/>
        <v>-92.53248713018134</v>
      </c>
    </row>
    <row r="98" spans="1:11" ht="14.25">
      <c r="A98" s="19" t="s">
        <v>127</v>
      </c>
      <c r="B98" s="14">
        <v>380</v>
      </c>
      <c r="C98" s="16">
        <f t="shared" si="8"/>
        <v>16.610729307183966</v>
      </c>
      <c r="D98" s="14">
        <v>4225</v>
      </c>
      <c r="E98" s="16">
        <f t="shared" si="9"/>
        <v>183.2488436889532</v>
      </c>
      <c r="F98" s="17">
        <f t="shared" si="12"/>
        <v>-90.93542476296383</v>
      </c>
      <c r="G98" s="14">
        <v>7</v>
      </c>
      <c r="H98" s="16">
        <f t="shared" si="10"/>
        <v>2.012031951067383</v>
      </c>
      <c r="I98" s="14">
        <v>124</v>
      </c>
      <c r="J98" s="16">
        <f t="shared" si="11"/>
        <v>35.61867337676514</v>
      </c>
      <c r="K98" s="17">
        <f t="shared" si="13"/>
        <v>-94.35118784525008</v>
      </c>
    </row>
    <row r="99" spans="1:11" ht="14.25">
      <c r="A99" s="19" t="s">
        <v>128</v>
      </c>
      <c r="B99" s="14">
        <v>1</v>
      </c>
      <c r="C99" s="16">
        <f t="shared" si="8"/>
        <v>0.04371244554522096</v>
      </c>
      <c r="D99" s="14">
        <v>283</v>
      </c>
      <c r="E99" s="16">
        <f t="shared" si="9"/>
        <v>12.274419589106214</v>
      </c>
      <c r="F99" s="17">
        <f t="shared" si="12"/>
        <v>-99.64387362491652</v>
      </c>
      <c r="G99" s="14">
        <v>0</v>
      </c>
      <c r="H99" s="16">
        <f t="shared" si="10"/>
        <v>0</v>
      </c>
      <c r="I99" s="14">
        <v>56</v>
      </c>
      <c r="J99" s="16">
        <f t="shared" si="11"/>
        <v>16.08585249273264</v>
      </c>
      <c r="K99" s="17">
        <f t="shared" si="13"/>
        <v>-100</v>
      </c>
    </row>
    <row r="100" spans="1:11" ht="14.25">
      <c r="A100" s="15" t="s">
        <v>97</v>
      </c>
      <c r="B100" s="14">
        <v>0</v>
      </c>
      <c r="C100" s="16">
        <f t="shared" si="8"/>
        <v>0</v>
      </c>
      <c r="D100" s="14">
        <v>0</v>
      </c>
      <c r="E100" s="16">
        <f t="shared" si="9"/>
        <v>0</v>
      </c>
      <c r="F100" s="17">
        <v>0</v>
      </c>
      <c r="G100" s="14">
        <v>0</v>
      </c>
      <c r="H100" s="16">
        <f t="shared" si="10"/>
        <v>0</v>
      </c>
      <c r="I100" s="14">
        <v>0</v>
      </c>
      <c r="J100" s="16">
        <f t="shared" si="11"/>
        <v>0</v>
      </c>
      <c r="K100" s="17">
        <v>0</v>
      </c>
    </row>
    <row r="101" spans="1:11" ht="14.25">
      <c r="A101" s="15" t="s">
        <v>98</v>
      </c>
      <c r="B101" s="14">
        <v>3</v>
      </c>
      <c r="C101" s="16">
        <f t="shared" si="8"/>
        <v>0.13113733663566288</v>
      </c>
      <c r="D101" s="14">
        <v>0</v>
      </c>
      <c r="E101" s="16">
        <f t="shared" si="9"/>
        <v>0</v>
      </c>
      <c r="F101" s="17">
        <v>100</v>
      </c>
      <c r="G101" s="14">
        <v>1</v>
      </c>
      <c r="H101" s="16">
        <f t="shared" si="10"/>
        <v>0.287433135866769</v>
      </c>
      <c r="I101" s="14">
        <v>0</v>
      </c>
      <c r="J101" s="16">
        <f t="shared" si="11"/>
        <v>0</v>
      </c>
      <c r="K101" s="17">
        <v>100</v>
      </c>
    </row>
    <row r="102" spans="1:11" s="18" customFormat="1" ht="30.75" customHeight="1">
      <c r="A102" s="19" t="s">
        <v>119</v>
      </c>
      <c r="B102" s="14">
        <v>1</v>
      </c>
      <c r="C102" s="16">
        <f t="shared" si="8"/>
        <v>0.04371244554522096</v>
      </c>
      <c r="D102" s="14">
        <v>0</v>
      </c>
      <c r="E102" s="16">
        <f t="shared" si="9"/>
        <v>0</v>
      </c>
      <c r="F102" s="17">
        <v>100</v>
      </c>
      <c r="G102" s="14">
        <v>1</v>
      </c>
      <c r="H102" s="16">
        <f t="shared" si="10"/>
        <v>0.287433135866769</v>
      </c>
      <c r="I102" s="14">
        <v>0</v>
      </c>
      <c r="J102" s="16">
        <f t="shared" si="11"/>
        <v>0</v>
      </c>
      <c r="K102" s="17">
        <v>100</v>
      </c>
    </row>
    <row r="103" spans="1:11" s="18" customFormat="1" ht="14.25">
      <c r="A103" s="15" t="s">
        <v>32</v>
      </c>
      <c r="B103" s="14">
        <v>113</v>
      </c>
      <c r="C103" s="16">
        <f t="shared" si="8"/>
        <v>4.939506346609969</v>
      </c>
      <c r="D103" s="14">
        <v>78</v>
      </c>
      <c r="E103" s="16">
        <f t="shared" si="9"/>
        <v>3.383055575796059</v>
      </c>
      <c r="F103" s="17">
        <f>(C103*100/E103)-100</f>
        <v>46.00724806147073</v>
      </c>
      <c r="G103" s="14">
        <v>101</v>
      </c>
      <c r="H103" s="16">
        <f t="shared" si="10"/>
        <v>29.030746722543668</v>
      </c>
      <c r="I103" s="14">
        <v>74</v>
      </c>
      <c r="J103" s="16">
        <f t="shared" si="11"/>
        <v>21.25630507968242</v>
      </c>
      <c r="K103" s="17">
        <f>(H103*100/J103)-100</f>
        <v>36.574755648818524</v>
      </c>
    </row>
    <row r="104" spans="1:11" s="18" customFormat="1" ht="14.25">
      <c r="A104" s="15" t="s">
        <v>33</v>
      </c>
      <c r="B104" s="14">
        <v>13</v>
      </c>
      <c r="C104" s="16">
        <f t="shared" si="8"/>
        <v>0.5682617920878725</v>
      </c>
      <c r="D104" s="14">
        <v>13</v>
      </c>
      <c r="E104" s="16">
        <f t="shared" si="9"/>
        <v>0.5638425959660098</v>
      </c>
      <c r="F104" s="17">
        <f>(C104*100/E104)-100</f>
        <v>0.7837641486258207</v>
      </c>
      <c r="G104" s="14">
        <v>0</v>
      </c>
      <c r="H104" s="16">
        <f t="shared" si="10"/>
        <v>0</v>
      </c>
      <c r="I104" s="14">
        <v>4</v>
      </c>
      <c r="J104" s="16">
        <f t="shared" si="11"/>
        <v>1.1489894637666174</v>
      </c>
      <c r="K104" s="17">
        <f>(H104*100/J104)-100</f>
        <v>-100</v>
      </c>
    </row>
    <row r="105" spans="1:11" s="18" customFormat="1" ht="14.25">
      <c r="A105" s="15" t="s">
        <v>34</v>
      </c>
      <c r="B105" s="14">
        <v>0</v>
      </c>
      <c r="C105" s="16">
        <f t="shared" si="8"/>
        <v>0</v>
      </c>
      <c r="D105" s="14">
        <v>0</v>
      </c>
      <c r="E105" s="16">
        <f t="shared" si="9"/>
        <v>0</v>
      </c>
      <c r="F105" s="17">
        <v>0</v>
      </c>
      <c r="G105" s="14">
        <v>0</v>
      </c>
      <c r="H105" s="16">
        <f t="shared" si="10"/>
        <v>0</v>
      </c>
      <c r="I105" s="14">
        <v>0</v>
      </c>
      <c r="J105" s="16">
        <f t="shared" si="11"/>
        <v>0</v>
      </c>
      <c r="K105" s="17">
        <v>0</v>
      </c>
    </row>
    <row r="106" spans="1:11" s="18" customFormat="1" ht="14.25">
      <c r="A106" s="15" t="s">
        <v>116</v>
      </c>
      <c r="B106" s="14">
        <v>0</v>
      </c>
      <c r="C106" s="16">
        <f t="shared" si="8"/>
        <v>0</v>
      </c>
      <c r="D106" s="14">
        <v>0</v>
      </c>
      <c r="E106" s="16">
        <f t="shared" si="9"/>
        <v>0</v>
      </c>
      <c r="F106" s="17">
        <v>0</v>
      </c>
      <c r="G106" s="14">
        <v>2</v>
      </c>
      <c r="H106" s="16">
        <f t="shared" si="10"/>
        <v>0.574866271733538</v>
      </c>
      <c r="I106" s="14">
        <v>0</v>
      </c>
      <c r="J106" s="16">
        <f t="shared" si="11"/>
        <v>0</v>
      </c>
      <c r="K106" s="17">
        <v>100</v>
      </c>
    </row>
    <row r="107" spans="1:11" s="18" customFormat="1" ht="14.25">
      <c r="A107" s="15" t="s">
        <v>35</v>
      </c>
      <c r="B107" s="14">
        <v>1</v>
      </c>
      <c r="C107" s="16">
        <f t="shared" si="8"/>
        <v>0.04371244554522096</v>
      </c>
      <c r="D107" s="14">
        <v>1</v>
      </c>
      <c r="E107" s="16">
        <f t="shared" si="9"/>
        <v>0.043372507382000755</v>
      </c>
      <c r="F107" s="17">
        <v>0</v>
      </c>
      <c r="G107" s="14">
        <v>0</v>
      </c>
      <c r="H107" s="16">
        <f t="shared" si="10"/>
        <v>0</v>
      </c>
      <c r="I107" s="14">
        <v>0</v>
      </c>
      <c r="J107" s="16">
        <f t="shared" si="11"/>
        <v>0</v>
      </c>
      <c r="K107" s="20">
        <v>0</v>
      </c>
    </row>
    <row r="108" spans="1:11" s="18" customFormat="1" ht="14.25">
      <c r="A108" s="15" t="s">
        <v>36</v>
      </c>
      <c r="B108" s="14">
        <v>1</v>
      </c>
      <c r="C108" s="16">
        <f t="shared" si="8"/>
        <v>0.04371244554522096</v>
      </c>
      <c r="D108" s="14">
        <v>1</v>
      </c>
      <c r="E108" s="16">
        <f t="shared" si="9"/>
        <v>0.043372507382000755</v>
      </c>
      <c r="F108" s="17">
        <v>0</v>
      </c>
      <c r="G108" s="14">
        <v>0</v>
      </c>
      <c r="H108" s="16">
        <f t="shared" si="10"/>
        <v>0</v>
      </c>
      <c r="I108" s="14">
        <v>0</v>
      </c>
      <c r="J108" s="16">
        <f t="shared" si="11"/>
        <v>0</v>
      </c>
      <c r="K108" s="20">
        <v>0</v>
      </c>
    </row>
    <row r="109" spans="1:11" s="18" customFormat="1" ht="14.25">
      <c r="A109" s="15" t="s">
        <v>99</v>
      </c>
      <c r="B109" s="14">
        <v>0</v>
      </c>
      <c r="C109" s="16">
        <f t="shared" si="8"/>
        <v>0</v>
      </c>
      <c r="D109" s="14">
        <v>0</v>
      </c>
      <c r="E109" s="16">
        <f t="shared" si="9"/>
        <v>0</v>
      </c>
      <c r="F109" s="17">
        <v>0</v>
      </c>
      <c r="G109" s="14">
        <v>0</v>
      </c>
      <c r="H109" s="16">
        <f t="shared" si="10"/>
        <v>0</v>
      </c>
      <c r="I109" s="14">
        <v>0</v>
      </c>
      <c r="J109" s="16">
        <f t="shared" si="11"/>
        <v>0</v>
      </c>
      <c r="K109" s="17">
        <v>0</v>
      </c>
    </row>
    <row r="110" spans="1:11" s="18" customFormat="1" ht="14.25">
      <c r="A110" s="15" t="s">
        <v>37</v>
      </c>
      <c r="B110" s="14">
        <v>8</v>
      </c>
      <c r="C110" s="16">
        <f t="shared" si="8"/>
        <v>0.3496995643617677</v>
      </c>
      <c r="D110" s="14">
        <v>3</v>
      </c>
      <c r="E110" s="16">
        <f t="shared" si="9"/>
        <v>0.13011752214600228</v>
      </c>
      <c r="F110" s="17">
        <f>(C110*100/E110)-100</f>
        <v>168.75670439633546</v>
      </c>
      <c r="G110" s="14">
        <v>8</v>
      </c>
      <c r="H110" s="16">
        <f t="shared" si="10"/>
        <v>2.299465086934152</v>
      </c>
      <c r="I110" s="14">
        <v>2</v>
      </c>
      <c r="J110" s="16">
        <f t="shared" si="11"/>
        <v>0.5744947318833087</v>
      </c>
      <c r="K110" s="17">
        <f>(H110*100/J110)-100</f>
        <v>300.25868982228</v>
      </c>
    </row>
    <row r="111" spans="1:11" s="18" customFormat="1" ht="14.25">
      <c r="A111" s="15" t="s">
        <v>38</v>
      </c>
      <c r="B111" s="14">
        <v>0</v>
      </c>
      <c r="C111" s="16">
        <f t="shared" si="8"/>
        <v>0</v>
      </c>
      <c r="D111" s="14">
        <v>0</v>
      </c>
      <c r="E111" s="16">
        <f t="shared" si="9"/>
        <v>0</v>
      </c>
      <c r="F111" s="17">
        <v>0</v>
      </c>
      <c r="G111" s="14">
        <v>0</v>
      </c>
      <c r="H111" s="16">
        <f t="shared" si="10"/>
        <v>0</v>
      </c>
      <c r="I111" s="14">
        <v>0</v>
      </c>
      <c r="J111" s="16">
        <f t="shared" si="11"/>
        <v>0</v>
      </c>
      <c r="K111" s="20">
        <v>0</v>
      </c>
    </row>
    <row r="112" spans="1:11" s="18" customFormat="1" ht="14.25">
      <c r="A112" s="15" t="s">
        <v>39</v>
      </c>
      <c r="B112" s="14">
        <v>0</v>
      </c>
      <c r="C112" s="16">
        <f t="shared" si="8"/>
        <v>0</v>
      </c>
      <c r="D112" s="14">
        <v>0</v>
      </c>
      <c r="E112" s="16">
        <f t="shared" si="9"/>
        <v>0</v>
      </c>
      <c r="F112" s="17">
        <v>0</v>
      </c>
      <c r="G112" s="14">
        <v>0</v>
      </c>
      <c r="H112" s="16">
        <f t="shared" si="10"/>
        <v>0</v>
      </c>
      <c r="I112" s="14">
        <v>0</v>
      </c>
      <c r="J112" s="16">
        <f t="shared" si="11"/>
        <v>0</v>
      </c>
      <c r="K112" s="17">
        <v>0</v>
      </c>
    </row>
    <row r="113" spans="1:11" s="18" customFormat="1" ht="14.25">
      <c r="A113" s="15" t="s">
        <v>40</v>
      </c>
      <c r="B113" s="14">
        <v>0</v>
      </c>
      <c r="C113" s="16">
        <f t="shared" si="8"/>
        <v>0</v>
      </c>
      <c r="D113" s="14">
        <v>0</v>
      </c>
      <c r="E113" s="16">
        <f t="shared" si="9"/>
        <v>0</v>
      </c>
      <c r="F113" s="20">
        <v>0</v>
      </c>
      <c r="G113" s="14">
        <v>0</v>
      </c>
      <c r="H113" s="16">
        <f t="shared" si="10"/>
        <v>0</v>
      </c>
      <c r="I113" s="14">
        <v>0</v>
      </c>
      <c r="J113" s="16">
        <f t="shared" si="11"/>
        <v>0</v>
      </c>
      <c r="K113" s="20">
        <v>0</v>
      </c>
    </row>
    <row r="114" spans="1:11" s="18" customFormat="1" ht="14.25">
      <c r="A114" s="15" t="s">
        <v>100</v>
      </c>
      <c r="B114" s="14">
        <v>0</v>
      </c>
      <c r="C114" s="16">
        <f t="shared" si="8"/>
        <v>0</v>
      </c>
      <c r="D114" s="14">
        <v>0</v>
      </c>
      <c r="E114" s="16">
        <f t="shared" si="9"/>
        <v>0</v>
      </c>
      <c r="F114" s="17">
        <v>0</v>
      </c>
      <c r="G114" s="14">
        <v>0</v>
      </c>
      <c r="H114" s="16">
        <f t="shared" si="10"/>
        <v>0</v>
      </c>
      <c r="I114" s="14">
        <v>0</v>
      </c>
      <c r="J114" s="16">
        <f t="shared" si="11"/>
        <v>0</v>
      </c>
      <c r="K114" s="17">
        <v>0</v>
      </c>
    </row>
    <row r="115" spans="1:11" s="18" customFormat="1" ht="14.25">
      <c r="A115" s="15" t="s">
        <v>41</v>
      </c>
      <c r="B115" s="14">
        <v>0</v>
      </c>
      <c r="C115" s="16">
        <f t="shared" si="8"/>
        <v>0</v>
      </c>
      <c r="D115" s="14">
        <v>0</v>
      </c>
      <c r="E115" s="16">
        <f t="shared" si="9"/>
        <v>0</v>
      </c>
      <c r="F115" s="17">
        <v>0</v>
      </c>
      <c r="G115" s="14">
        <v>0</v>
      </c>
      <c r="H115" s="16">
        <f t="shared" si="10"/>
        <v>0</v>
      </c>
      <c r="I115" s="14">
        <v>0</v>
      </c>
      <c r="J115" s="16">
        <f t="shared" si="11"/>
        <v>0</v>
      </c>
      <c r="K115" s="17">
        <v>0</v>
      </c>
    </row>
    <row r="116" spans="1:11" s="18" customFormat="1" ht="14.25">
      <c r="A116" s="15" t="s">
        <v>42</v>
      </c>
      <c r="B116" s="14">
        <v>0</v>
      </c>
      <c r="C116" s="16">
        <f t="shared" si="8"/>
        <v>0</v>
      </c>
      <c r="D116" s="14">
        <v>0</v>
      </c>
      <c r="E116" s="16">
        <f t="shared" si="9"/>
        <v>0</v>
      </c>
      <c r="F116" s="17">
        <v>0</v>
      </c>
      <c r="G116" s="14">
        <v>0</v>
      </c>
      <c r="H116" s="16">
        <f t="shared" si="10"/>
        <v>0</v>
      </c>
      <c r="I116" s="14">
        <v>0</v>
      </c>
      <c r="J116" s="16">
        <f t="shared" si="11"/>
        <v>0</v>
      </c>
      <c r="K116" s="17">
        <v>0</v>
      </c>
    </row>
    <row r="117" spans="1:11" s="18" customFormat="1" ht="14.25">
      <c r="A117" s="15" t="s">
        <v>43</v>
      </c>
      <c r="B117" s="14">
        <v>134</v>
      </c>
      <c r="C117" s="16">
        <f t="shared" si="8"/>
        <v>5.8574677030596085</v>
      </c>
      <c r="D117" s="14">
        <v>83</v>
      </c>
      <c r="E117" s="16">
        <f t="shared" si="9"/>
        <v>3.599918112706063</v>
      </c>
      <c r="F117" s="17">
        <f>(C117*100/E117)-100</f>
        <v>62.71113730019104</v>
      </c>
      <c r="G117" s="14">
        <v>123</v>
      </c>
      <c r="H117" s="16">
        <f t="shared" si="10"/>
        <v>35.35427571161259</v>
      </c>
      <c r="I117" s="14">
        <v>82</v>
      </c>
      <c r="J117" s="16">
        <f t="shared" si="11"/>
        <v>23.554284007215653</v>
      </c>
      <c r="K117" s="17">
        <f>(H117*100/J117)-100</f>
        <v>50.09700868335503</v>
      </c>
    </row>
    <row r="118" spans="1:11" s="18" customFormat="1" ht="14.25">
      <c r="A118" s="15" t="s">
        <v>44</v>
      </c>
      <c r="B118" s="14">
        <v>0</v>
      </c>
      <c r="C118" s="16">
        <f t="shared" si="8"/>
        <v>0</v>
      </c>
      <c r="D118" s="14">
        <v>0</v>
      </c>
      <c r="E118" s="16">
        <f t="shared" si="9"/>
        <v>0</v>
      </c>
      <c r="F118" s="17">
        <v>0</v>
      </c>
      <c r="G118" s="14">
        <v>0</v>
      </c>
      <c r="H118" s="16">
        <f t="shared" si="10"/>
        <v>0</v>
      </c>
      <c r="I118" s="14">
        <v>0</v>
      </c>
      <c r="J118" s="16">
        <f t="shared" si="11"/>
        <v>0</v>
      </c>
      <c r="K118" s="17">
        <v>0</v>
      </c>
    </row>
    <row r="119" spans="1:11" s="18" customFormat="1" ht="14.25">
      <c r="A119" s="15" t="s">
        <v>45</v>
      </c>
      <c r="B119" s="14">
        <v>0</v>
      </c>
      <c r="C119" s="16">
        <f t="shared" si="8"/>
        <v>0</v>
      </c>
      <c r="D119" s="14">
        <v>0</v>
      </c>
      <c r="E119" s="16">
        <f t="shared" si="9"/>
        <v>0</v>
      </c>
      <c r="F119" s="17">
        <v>0</v>
      </c>
      <c r="G119" s="14">
        <v>0</v>
      </c>
      <c r="H119" s="16">
        <f t="shared" si="10"/>
        <v>0</v>
      </c>
      <c r="I119" s="14">
        <v>0</v>
      </c>
      <c r="J119" s="16">
        <f t="shared" si="11"/>
        <v>0</v>
      </c>
      <c r="K119" s="17">
        <v>0</v>
      </c>
    </row>
    <row r="120" spans="1:11" s="18" customFormat="1" ht="14.25">
      <c r="A120" s="15" t="s">
        <v>46</v>
      </c>
      <c r="B120" s="14">
        <v>0</v>
      </c>
      <c r="C120" s="16">
        <f t="shared" si="8"/>
        <v>0</v>
      </c>
      <c r="D120" s="14">
        <v>0</v>
      </c>
      <c r="E120" s="16">
        <f t="shared" si="9"/>
        <v>0</v>
      </c>
      <c r="F120" s="17">
        <v>0</v>
      </c>
      <c r="G120" s="14">
        <v>0</v>
      </c>
      <c r="H120" s="16">
        <f t="shared" si="10"/>
        <v>0</v>
      </c>
      <c r="I120" s="14">
        <v>0</v>
      </c>
      <c r="J120" s="16">
        <f t="shared" si="11"/>
        <v>0</v>
      </c>
      <c r="K120" s="20">
        <v>0</v>
      </c>
    </row>
    <row r="121" spans="1:11" s="18" customFormat="1" ht="14.25">
      <c r="A121" s="15" t="s">
        <v>47</v>
      </c>
      <c r="B121" s="14">
        <v>1</v>
      </c>
      <c r="C121" s="16">
        <f t="shared" si="8"/>
        <v>0.04371244554522096</v>
      </c>
      <c r="D121" s="14">
        <v>0</v>
      </c>
      <c r="E121" s="16">
        <f t="shared" si="9"/>
        <v>0</v>
      </c>
      <c r="F121" s="17">
        <v>100</v>
      </c>
      <c r="G121" s="14">
        <v>0</v>
      </c>
      <c r="H121" s="16">
        <f t="shared" si="10"/>
        <v>0</v>
      </c>
      <c r="I121" s="14">
        <v>0</v>
      </c>
      <c r="J121" s="16">
        <f t="shared" si="11"/>
        <v>0</v>
      </c>
      <c r="K121" s="17">
        <v>0</v>
      </c>
    </row>
    <row r="122" spans="1:11" s="18" customFormat="1" ht="14.25">
      <c r="A122" s="15" t="s">
        <v>48</v>
      </c>
      <c r="B122" s="14">
        <v>0</v>
      </c>
      <c r="C122" s="16">
        <f t="shared" si="8"/>
        <v>0</v>
      </c>
      <c r="D122" s="14">
        <v>1</v>
      </c>
      <c r="E122" s="16">
        <f t="shared" si="9"/>
        <v>0.043372507382000755</v>
      </c>
      <c r="F122" s="17">
        <v>-100</v>
      </c>
      <c r="G122" s="14">
        <v>0</v>
      </c>
      <c r="H122" s="16">
        <f t="shared" si="10"/>
        <v>0</v>
      </c>
      <c r="I122" s="14">
        <v>0</v>
      </c>
      <c r="J122" s="16">
        <f t="shared" si="11"/>
        <v>0</v>
      </c>
      <c r="K122" s="17">
        <v>0</v>
      </c>
    </row>
    <row r="123" spans="1:11" s="18" customFormat="1" ht="14.25">
      <c r="A123" s="15" t="s">
        <v>112</v>
      </c>
      <c r="B123" s="14">
        <v>0</v>
      </c>
      <c r="C123" s="16">
        <f t="shared" si="8"/>
        <v>0</v>
      </c>
      <c r="D123" s="14">
        <v>0</v>
      </c>
      <c r="E123" s="16">
        <f t="shared" si="9"/>
        <v>0</v>
      </c>
      <c r="F123" s="17">
        <v>0</v>
      </c>
      <c r="G123" s="14">
        <v>0</v>
      </c>
      <c r="H123" s="16">
        <f t="shared" si="10"/>
        <v>0</v>
      </c>
      <c r="I123" s="14">
        <v>0</v>
      </c>
      <c r="J123" s="16">
        <f t="shared" si="11"/>
        <v>0</v>
      </c>
      <c r="K123" s="20">
        <v>0</v>
      </c>
    </row>
    <row r="124" spans="1:11" s="18" customFormat="1" ht="14.25">
      <c r="A124" s="15" t="s">
        <v>49</v>
      </c>
      <c r="B124" s="14">
        <v>0</v>
      </c>
      <c r="C124" s="16">
        <f t="shared" si="8"/>
        <v>0</v>
      </c>
      <c r="D124" s="14">
        <v>0</v>
      </c>
      <c r="E124" s="16">
        <f t="shared" si="9"/>
        <v>0</v>
      </c>
      <c r="F124" s="17">
        <v>0</v>
      </c>
      <c r="G124" s="14">
        <v>0</v>
      </c>
      <c r="H124" s="16">
        <f t="shared" si="10"/>
        <v>0</v>
      </c>
      <c r="I124" s="14">
        <v>0</v>
      </c>
      <c r="J124" s="16">
        <f t="shared" si="11"/>
        <v>0</v>
      </c>
      <c r="K124" s="20">
        <v>0</v>
      </c>
    </row>
    <row r="125" spans="1:11" s="18" customFormat="1" ht="14.25">
      <c r="A125" s="15" t="s">
        <v>50</v>
      </c>
      <c r="B125" s="14">
        <v>0</v>
      </c>
      <c r="C125" s="16">
        <f t="shared" si="8"/>
        <v>0</v>
      </c>
      <c r="D125" s="14">
        <v>0</v>
      </c>
      <c r="E125" s="16">
        <f t="shared" si="9"/>
        <v>0</v>
      </c>
      <c r="F125" s="17">
        <v>0</v>
      </c>
      <c r="G125" s="14">
        <v>0</v>
      </c>
      <c r="H125" s="16">
        <f t="shared" si="10"/>
        <v>0</v>
      </c>
      <c r="I125" s="14">
        <v>0</v>
      </c>
      <c r="J125" s="16">
        <f t="shared" si="11"/>
        <v>0</v>
      </c>
      <c r="K125" s="17">
        <v>0</v>
      </c>
    </row>
    <row r="126" spans="1:11" s="18" customFormat="1" ht="14.25">
      <c r="A126" s="15" t="s">
        <v>51</v>
      </c>
      <c r="B126" s="14">
        <v>0</v>
      </c>
      <c r="C126" s="16">
        <f t="shared" si="8"/>
        <v>0</v>
      </c>
      <c r="D126" s="14">
        <v>0</v>
      </c>
      <c r="E126" s="16">
        <f t="shared" si="9"/>
        <v>0</v>
      </c>
      <c r="F126" s="17">
        <v>0</v>
      </c>
      <c r="G126" s="14">
        <v>0</v>
      </c>
      <c r="H126" s="16">
        <f t="shared" si="10"/>
        <v>0</v>
      </c>
      <c r="I126" s="14">
        <v>0</v>
      </c>
      <c r="J126" s="16">
        <f t="shared" si="11"/>
        <v>0</v>
      </c>
      <c r="K126" s="20">
        <v>0</v>
      </c>
    </row>
    <row r="127" spans="1:11" s="18" customFormat="1" ht="14.25">
      <c r="A127" s="15" t="s">
        <v>52</v>
      </c>
      <c r="B127" s="14">
        <v>0</v>
      </c>
      <c r="C127" s="16">
        <f t="shared" si="8"/>
        <v>0</v>
      </c>
      <c r="D127" s="14">
        <v>0</v>
      </c>
      <c r="E127" s="16">
        <f t="shared" si="9"/>
        <v>0</v>
      </c>
      <c r="F127" s="17">
        <v>0</v>
      </c>
      <c r="G127" s="14">
        <v>0</v>
      </c>
      <c r="H127" s="16">
        <f t="shared" si="10"/>
        <v>0</v>
      </c>
      <c r="I127" s="14">
        <v>0</v>
      </c>
      <c r="J127" s="16">
        <f t="shared" si="11"/>
        <v>0</v>
      </c>
      <c r="K127" s="20">
        <v>0</v>
      </c>
    </row>
    <row r="128" spans="1:11" s="18" customFormat="1" ht="14.25">
      <c r="A128" s="15" t="s">
        <v>101</v>
      </c>
      <c r="B128" s="21">
        <v>0</v>
      </c>
      <c r="C128" s="16">
        <f t="shared" si="8"/>
        <v>0</v>
      </c>
      <c r="D128" s="21">
        <v>0</v>
      </c>
      <c r="E128" s="16">
        <f t="shared" si="9"/>
        <v>0</v>
      </c>
      <c r="F128" s="17">
        <v>0</v>
      </c>
      <c r="G128" s="21">
        <v>0</v>
      </c>
      <c r="H128" s="16">
        <f t="shared" si="10"/>
        <v>0</v>
      </c>
      <c r="I128" s="21">
        <v>0</v>
      </c>
      <c r="J128" s="16">
        <f t="shared" si="11"/>
        <v>0</v>
      </c>
      <c r="K128" s="17">
        <v>0</v>
      </c>
    </row>
    <row r="129" spans="3:8" ht="14.25">
      <c r="C129" s="13"/>
      <c r="H129" s="13"/>
    </row>
    <row r="130" ht="14.25">
      <c r="H130" s="13"/>
    </row>
  </sheetData>
  <sheetProtection/>
  <mergeCells count="10">
    <mergeCell ref="B2:E2"/>
    <mergeCell ref="A2:A4"/>
    <mergeCell ref="G2:J2"/>
    <mergeCell ref="K2:K4"/>
    <mergeCell ref="G3:H3"/>
    <mergeCell ref="I3:J3"/>
    <mergeCell ref="A1:F1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85" r:id="rId1"/>
  <rowBreaks count="2" manualBreakCount="2">
    <brk id="39" max="1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2023-03-14T06:48:24Z</cp:lastPrinted>
  <dcterms:created xsi:type="dcterms:W3CDTF">2010-12-01T10:49:57Z</dcterms:created>
  <dcterms:modified xsi:type="dcterms:W3CDTF">2023-03-14T06:48:26Z</dcterms:modified>
  <cp:category/>
  <cp:version/>
  <cp:contentType/>
  <cp:contentStatus/>
</cp:coreProperties>
</file>