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<sst xmlns="http://schemas.openxmlformats.org/spreadsheetml/2006/main" count="141" uniqueCount="134">
  <si>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</si>
  <si>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</si>
  <si>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</si>
  <si>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</si>
  <si>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</si>
  <si>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</si>
  <si>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</si>
  <si>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</si>
  <si>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</si>
  <si>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</si>
  <si>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</si>
  <si>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</si>
  <si>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</si>
  <si>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</si>
  <si>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</si>
  <si>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</si>
  <si>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</si>
  <si>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</si>
  <si>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</si>
  <si>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</si>
  <si>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</si>
  <si>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</si>
  <si>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</si>
  <si>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</si>
  <si>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</si>
  <si>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</si>
  <si>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</si>
  <si>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</si>
  <si>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</si>
  <si>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</si>
  <si>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</si>
  <si>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</si>
  <si>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</si>
  <si>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</si>
  <si>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</si>
  <si>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</si>
  <si>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</si>
  <si>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</si>
  <si>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</si>
  <si>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</si>
  <si>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</si>
  <si>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</si>
  <si>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</si>
  <si>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</si>
  <si>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</si>
  <si>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</si>
  <si>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</si>
  <si>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</si>
  <si>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</si>
  <si>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</si>
  <si>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</si>
  <si>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</si>
  <si>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</si>
  <si>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</si>
  <si>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</si>
  <si>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</si>
  <si>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</si>
  <si>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</si>
  <si>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</si>
  <si>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</si>
  <si>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</si>
  <si>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</si>
  <si>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</si>
  <si>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</si>
  <si>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</si>
  <si>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</si>
  <si>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</si>
  <si>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</si>
  <si>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</si>
  <si>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</si>
  <si>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</si>
  <si>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</si>
  <si>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</si>
  <si>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</si>
  <si>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</si>
  <si>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</si>
  <si>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</si>
  <si>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</si>
  <si>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</si>
  <si>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</si>
  <si>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</si>
  <si>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</si>
  <si>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</si>
  <si>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</si>
  <si>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</si>
  <si>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Паротит эпидемический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</si>
  <si>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</si>
  <si>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</si>
  <si>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</si>
  <si>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</si>
  <si>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</si>
  <si>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</si>
  <si>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</si>
  <si>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</si>
  <si>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</si>
  <si>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</si>
  <si>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</si>
  <si>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</si>
  <si>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</si>
  <si>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</si>
  <si>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</si>
  <si>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</si>
  <si>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</si>
  <si>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</si>
  <si>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</si>
  <si>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</si>
  <si>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</si>
  <si>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</si>
  <si>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</si>
  <si>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</si>
  <si>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</si>
  <si>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</si>
  <si>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</si>
  <si>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</si>
  <si>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</si>
  <si>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</si>
  <si>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</si>
  <si>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</si>
  <si>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</si>
  <si>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</si>
  <si>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</si>
  <si>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Микоплазма пневмония</t>
  </si>
  <si>
    <t>Пневмонии, вызванные хламидиями</t>
  </si>
  <si>
    <t>Опоясывающий лишай</t>
  </si>
  <si>
    <t>укусы собаками</t>
  </si>
  <si>
    <t>COVID-19</t>
  </si>
  <si>
    <t>Пневмония COVID-19</t>
  </si>
  <si>
    <t>Пневмония COVID-19 вирус</t>
  </si>
  <si>
    <t>Носители COVID-19</t>
  </si>
  <si>
    <t>Информационный бюллетень январь-март  2021г.</t>
  </si>
  <si>
    <t>1-3   2021</t>
  </si>
  <si>
    <t>1 -3   2020</t>
  </si>
  <si>
    <t>1 -3 2021</t>
  </si>
  <si>
    <t>1 -3 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</si>
</sst>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6" sqref="O16"/>
    </sheetView>
  </sheetViews>
  <sheetFormatPr defaultColWidth="9.140625" defaultRowHeight="15"/>
  <cols>
    <col min="1" max="1" width="22.28125" style="0" customWidth="1"/>
    <col min="2" max="5" width="9.57421875" style="0" customWidth="1"/>
    <col min="6" max="6" width="9.00390625" style="0" customWidth="1"/>
    <col min="7" max="7" width="7.8515625" style="0" customWidth="1"/>
    <col min="8" max="8" width="9.28125" style="0" customWidth="1"/>
    <col min="9" max="9" width="8.28125" style="0" customWidth="1"/>
    <col min="10" max="10" width="9.7109375" style="0" customWidth="1"/>
    <col min="11" max="11" width="10.140625" style="0" customWidth="1"/>
  </cols>
  <sheetData>
    <row r="1" spans="1:11" ht="15">
      <c r="A1" s="13" t="s">
        <v>129</v>
      </c>
      <c r="B1" s="13"/>
      <c r="C1" s="13"/>
      <c r="D1" s="13"/>
      <c r="E1" s="13"/>
      <c r="F1" s="13"/>
      <c r="G1" s="6"/>
      <c r="H1" s="6"/>
      <c r="I1" s="6"/>
      <c r="J1" s="6"/>
      <c r="K1" s="6"/>
    </row>
    <row r="2" spans="1:11" ht="14.25" customHeight="1">
      <c r="A2" s="18"/>
      <c r="B2" s="18" t="s">
        <v>1</v>
      </c>
      <c r="C2" s="18"/>
      <c r="D2" s="18"/>
      <c r="E2" s="18"/>
      <c r="F2" s="14" t="s">
        <v>113</v>
      </c>
      <c r="G2" s="18" t="s">
        <v>2</v>
      </c>
      <c r="H2" s="18"/>
      <c r="I2" s="18"/>
      <c r="J2" s="18"/>
      <c r="K2" s="14" t="s">
        <v>113</v>
      </c>
    </row>
    <row r="3" spans="1:11" ht="15">
      <c r="A3" s="18"/>
      <c r="B3" s="17" t="s">
        <v>130</v>
      </c>
      <c r="C3" s="18"/>
      <c r="D3" s="17" t="s">
        <v>131</v>
      </c>
      <c r="E3" s="18"/>
      <c r="F3" s="15"/>
      <c r="G3" s="17" t="s">
        <v>132</v>
      </c>
      <c r="H3" s="18"/>
      <c r="I3" s="17" t="s">
        <v>133</v>
      </c>
      <c r="J3" s="18"/>
      <c r="K3" s="15"/>
    </row>
    <row r="4" spans="1:11" ht="15">
      <c r="A4" s="18"/>
      <c r="B4" s="2" t="s">
        <v>53</v>
      </c>
      <c r="C4" s="2" t="s">
        <v>54</v>
      </c>
      <c r="D4" s="2" t="s">
        <v>53</v>
      </c>
      <c r="E4" s="2" t="s">
        <v>54</v>
      </c>
      <c r="F4" s="16"/>
      <c r="G4" s="2" t="s">
        <v>53</v>
      </c>
      <c r="H4" s="2" t="s">
        <v>54</v>
      </c>
      <c r="I4" s="2" t="s">
        <v>53</v>
      </c>
      <c r="J4" s="2" t="s">
        <v>54</v>
      </c>
      <c r="K4" s="16"/>
    </row>
    <row r="5" spans="1:11" ht="15">
      <c r="A5" s="3" t="s">
        <v>0</v>
      </c>
      <c r="B5" s="2">
        <v>158672</v>
      </c>
      <c r="C5" s="4">
        <f>B5*100000/2324205</f>
        <v>6826.936522380771</v>
      </c>
      <c r="D5" s="2">
        <v>140696</v>
      </c>
      <c r="E5" s="4">
        <f>D5*100000/2327821</f>
        <v>6044.107343305177</v>
      </c>
      <c r="F5" s="5">
        <f aca="true" t="shared" si="0" ref="F5:F17">(C5*100/E5)-100</f>
        <v>12.951940371189863</v>
      </c>
      <c r="G5" s="2">
        <v>55155</v>
      </c>
      <c r="H5" s="4">
        <f>G5*100000/348420</f>
        <v>15830.032719132081</v>
      </c>
      <c r="I5" s="2">
        <v>86871</v>
      </c>
      <c r="J5" s="4">
        <f>I5*100000/348627</f>
        <v>24918.035608257534</v>
      </c>
      <c r="K5" s="5">
        <f aca="true" t="shared" si="1" ref="K5:K17">(H5*100/J5)-100</f>
        <v>-36.47158641234865</v>
      </c>
    </row>
    <row r="6" spans="1:11" ht="15">
      <c r="A6" s="3" t="s">
        <v>120</v>
      </c>
      <c r="B6" s="2">
        <v>0</v>
      </c>
      <c r="C6" s="4">
        <f aca="true" t="shared" si="2" ref="C6:C70">B6*100000/2324205</f>
        <v>0</v>
      </c>
      <c r="D6" s="2">
        <v>0</v>
      </c>
      <c r="E6" s="4">
        <f aca="true" t="shared" si="3" ref="E6:E70">D6*100000/2327821</f>
        <v>0</v>
      </c>
      <c r="F6" s="5">
        <v>0</v>
      </c>
      <c r="G6" s="2">
        <v>0</v>
      </c>
      <c r="H6" s="4">
        <f aca="true" t="shared" si="4" ref="H6:H70">G6*100000/348420</f>
        <v>0</v>
      </c>
      <c r="I6" s="2">
        <v>0</v>
      </c>
      <c r="J6" s="4">
        <f aca="true" t="shared" si="5" ref="J6:J70">I6*100000/348627</f>
        <v>0</v>
      </c>
      <c r="K6" s="5">
        <v>0</v>
      </c>
    </row>
    <row r="7" spans="1:12" ht="22.5">
      <c r="A7" s="7" t="s">
        <v>56</v>
      </c>
      <c r="B7" s="2">
        <v>1336</v>
      </c>
      <c r="C7" s="4">
        <f t="shared" si="2"/>
        <v>57.4820207339714</v>
      </c>
      <c r="D7" s="2">
        <v>1942</v>
      </c>
      <c r="E7" s="4">
        <f t="shared" si="3"/>
        <v>83.42565858801</v>
      </c>
      <c r="F7" s="5">
        <f t="shared" si="0"/>
        <v>-31.097911953154465</v>
      </c>
      <c r="G7" s="2">
        <v>1085</v>
      </c>
      <c r="H7" s="4">
        <f t="shared" si="4"/>
        <v>311.40577463980253</v>
      </c>
      <c r="I7" s="2">
        <v>1418</v>
      </c>
      <c r="J7" s="4">
        <f t="shared" si="5"/>
        <v>406.7384339136097</v>
      </c>
      <c r="K7" s="5">
        <f t="shared" si="1"/>
        <v>-23.438320877750044</v>
      </c>
      <c r="L7" s="6"/>
    </row>
    <row r="8" spans="1:11" ht="15">
      <c r="A8" s="3" t="s">
        <v>3</v>
      </c>
      <c r="B8" s="2">
        <v>50</v>
      </c>
      <c r="C8" s="4">
        <f t="shared" si="2"/>
        <v>2.151273231061804</v>
      </c>
      <c r="D8" s="2">
        <v>87</v>
      </c>
      <c r="E8" s="4">
        <f t="shared" si="3"/>
        <v>3.737400770935566</v>
      </c>
      <c r="F8" s="5">
        <f t="shared" si="0"/>
        <v>-42.43932179306299</v>
      </c>
      <c r="G8" s="2">
        <v>24</v>
      </c>
      <c r="H8" s="4">
        <f t="shared" si="4"/>
        <v>6.888238333046323</v>
      </c>
      <c r="I8" s="2">
        <v>40</v>
      </c>
      <c r="J8" s="4">
        <f t="shared" si="5"/>
        <v>11.473580646364166</v>
      </c>
      <c r="K8" s="5">
        <f t="shared" si="1"/>
        <v>-39.96435336662649</v>
      </c>
    </row>
    <row r="9" spans="1:11" ht="15">
      <c r="A9" s="3" t="s">
        <v>4</v>
      </c>
      <c r="B9" s="2">
        <v>6</v>
      </c>
      <c r="C9" s="4">
        <f t="shared" si="2"/>
        <v>0.25815278772741646</v>
      </c>
      <c r="D9" s="2">
        <v>17</v>
      </c>
      <c r="E9" s="4">
        <f t="shared" si="3"/>
        <v>0.7302967023667197</v>
      </c>
      <c r="F9" s="5">
        <f t="shared" si="0"/>
        <v>-64.65097173644574</v>
      </c>
      <c r="G9" s="2">
        <v>4</v>
      </c>
      <c r="H9" s="4">
        <f t="shared" si="4"/>
        <v>1.1480397221743872</v>
      </c>
      <c r="I9" s="2">
        <v>6</v>
      </c>
      <c r="J9" s="4">
        <f t="shared" si="5"/>
        <v>1.721037096954625</v>
      </c>
      <c r="K9" s="5">
        <f t="shared" si="1"/>
        <v>-33.293725962918316</v>
      </c>
    </row>
    <row r="10" spans="1:11" ht="15">
      <c r="A10" s="3" t="s">
        <v>5</v>
      </c>
      <c r="B10" s="2">
        <v>9</v>
      </c>
      <c r="C10" s="4">
        <f t="shared" si="2"/>
        <v>0.3872291815911247</v>
      </c>
      <c r="D10" s="2">
        <v>10</v>
      </c>
      <c r="E10" s="4">
        <f t="shared" si="3"/>
        <v>0.4295862955098352</v>
      </c>
      <c r="F10" s="5">
        <f t="shared" si="0"/>
        <v>-9.859977927936654</v>
      </c>
      <c r="G10" s="2">
        <v>1</v>
      </c>
      <c r="H10" s="4">
        <f t="shared" si="4"/>
        <v>0.2870099305435968</v>
      </c>
      <c r="I10" s="2">
        <v>3</v>
      </c>
      <c r="J10" s="4">
        <f t="shared" si="5"/>
        <v>0.8605185484773125</v>
      </c>
      <c r="K10" s="5">
        <f t="shared" si="1"/>
        <v>-66.64686298145915</v>
      </c>
    </row>
    <row r="11" spans="1:11" ht="15">
      <c r="A11" s="3" t="s">
        <v>6</v>
      </c>
      <c r="B11" s="2">
        <v>32</v>
      </c>
      <c r="C11" s="4">
        <f t="shared" si="2"/>
        <v>1.3768148678795544</v>
      </c>
      <c r="D11" s="2">
        <v>52</v>
      </c>
      <c r="E11" s="4">
        <f t="shared" si="3"/>
        <v>2.233848736651143</v>
      </c>
      <c r="F11" s="5">
        <f t="shared" si="0"/>
        <v>-38.36579687380284</v>
      </c>
      <c r="G11" s="2">
        <v>17</v>
      </c>
      <c r="H11" s="4">
        <f t="shared" si="4"/>
        <v>4.879168819241146</v>
      </c>
      <c r="I11" s="2">
        <v>29</v>
      </c>
      <c r="J11" s="4">
        <f t="shared" si="5"/>
        <v>8.31834596861402</v>
      </c>
      <c r="K11" s="5">
        <f t="shared" si="1"/>
        <v>-41.34448317429024</v>
      </c>
    </row>
    <row r="12" spans="1:11" ht="15">
      <c r="A12" s="3" t="s">
        <v>57</v>
      </c>
      <c r="B12" s="2">
        <v>3</v>
      </c>
      <c r="C12" s="4">
        <f t="shared" si="2"/>
        <v>0.12907639386370823</v>
      </c>
      <c r="D12" s="2">
        <v>8</v>
      </c>
      <c r="E12" s="4">
        <f t="shared" si="3"/>
        <v>0.3436690364078681</v>
      </c>
      <c r="F12" s="5">
        <f t="shared" si="0"/>
        <v>-62.441657469973606</v>
      </c>
      <c r="G12" s="2">
        <v>2</v>
      </c>
      <c r="H12" s="4">
        <f t="shared" si="4"/>
        <v>0.5740198610871936</v>
      </c>
      <c r="I12" s="2">
        <v>2</v>
      </c>
      <c r="J12" s="4">
        <f t="shared" si="5"/>
        <v>0.5736790323182083</v>
      </c>
      <c r="K12" s="5">
        <f t="shared" si="1"/>
        <v>0.05941105562253313</v>
      </c>
    </row>
    <row r="13" spans="1:11" ht="15">
      <c r="A13" s="3" t="s">
        <v>7</v>
      </c>
      <c r="B13" s="2">
        <v>0</v>
      </c>
      <c r="C13" s="4">
        <f t="shared" si="2"/>
        <v>0</v>
      </c>
      <c r="D13" s="2">
        <v>2</v>
      </c>
      <c r="E13" s="4">
        <f t="shared" si="3"/>
        <v>0.08591725910196703</v>
      </c>
      <c r="F13" s="5">
        <f t="shared" si="0"/>
        <v>-100</v>
      </c>
      <c r="G13" s="2">
        <v>0</v>
      </c>
      <c r="H13" s="4">
        <f t="shared" si="4"/>
        <v>0</v>
      </c>
      <c r="I13" s="2">
        <v>2</v>
      </c>
      <c r="J13" s="4">
        <f t="shared" si="5"/>
        <v>0.5736790323182083</v>
      </c>
      <c r="K13" s="5">
        <f t="shared" si="1"/>
        <v>-100</v>
      </c>
    </row>
    <row r="14" spans="1:11" ht="33.75">
      <c r="A14" s="7" t="s">
        <v>58</v>
      </c>
      <c r="B14" s="2">
        <v>0</v>
      </c>
      <c r="C14" s="4">
        <f t="shared" si="2"/>
        <v>0</v>
      </c>
      <c r="D14" s="2">
        <v>2</v>
      </c>
      <c r="E14" s="4">
        <f t="shared" si="3"/>
        <v>0.08591725910196703</v>
      </c>
      <c r="F14" s="5">
        <f t="shared" si="0"/>
        <v>-100</v>
      </c>
      <c r="G14" s="2">
        <v>0</v>
      </c>
      <c r="H14" s="4">
        <f t="shared" si="4"/>
        <v>0</v>
      </c>
      <c r="I14" s="2">
        <v>2</v>
      </c>
      <c r="J14" s="4">
        <f t="shared" si="5"/>
        <v>0.5736790323182083</v>
      </c>
      <c r="K14" s="5">
        <f t="shared" si="1"/>
        <v>-100</v>
      </c>
    </row>
    <row r="15" spans="1:11" s="6" customFormat="1" ht="15">
      <c r="A15" s="3" t="s">
        <v>8</v>
      </c>
      <c r="B15" s="2">
        <v>0</v>
      </c>
      <c r="C15" s="4">
        <f t="shared" si="2"/>
        <v>0</v>
      </c>
      <c r="D15" s="2">
        <v>0</v>
      </c>
      <c r="E15" s="4">
        <f t="shared" si="3"/>
        <v>0</v>
      </c>
      <c r="F15" s="5">
        <v>0</v>
      </c>
      <c r="G15" s="2">
        <v>0</v>
      </c>
      <c r="H15" s="4">
        <f t="shared" si="4"/>
        <v>0</v>
      </c>
      <c r="I15" s="2">
        <v>0</v>
      </c>
      <c r="J15" s="4">
        <f t="shared" si="5"/>
        <v>0</v>
      </c>
      <c r="K15" s="5">
        <v>0</v>
      </c>
    </row>
    <row r="16" spans="1:12" ht="15">
      <c r="A16" s="3" t="s">
        <v>102</v>
      </c>
      <c r="B16" s="2">
        <v>0</v>
      </c>
      <c r="C16" s="4">
        <f t="shared" si="2"/>
        <v>0</v>
      </c>
      <c r="D16" s="2">
        <v>1</v>
      </c>
      <c r="E16" s="4">
        <f t="shared" si="3"/>
        <v>0.042958629550983514</v>
      </c>
      <c r="F16" s="5">
        <f t="shared" si="0"/>
        <v>-100</v>
      </c>
      <c r="G16" s="2">
        <v>0</v>
      </c>
      <c r="H16" s="4">
        <f t="shared" si="4"/>
        <v>0</v>
      </c>
      <c r="I16" s="2">
        <v>1</v>
      </c>
      <c r="J16" s="4">
        <f t="shared" si="5"/>
        <v>0.28683951615910414</v>
      </c>
      <c r="K16" s="5">
        <f t="shared" si="1"/>
        <v>-100</v>
      </c>
      <c r="L16" s="6"/>
    </row>
    <row r="17" spans="1:11" s="6" customFormat="1" ht="15">
      <c r="A17" s="3" t="s">
        <v>61</v>
      </c>
      <c r="B17" s="2">
        <v>0</v>
      </c>
      <c r="C17" s="4">
        <f t="shared" si="2"/>
        <v>0</v>
      </c>
      <c r="D17" s="2">
        <v>1</v>
      </c>
      <c r="E17" s="4">
        <f t="shared" si="3"/>
        <v>0.042958629550983514</v>
      </c>
      <c r="F17" s="5">
        <f t="shared" si="0"/>
        <v>-100</v>
      </c>
      <c r="G17" s="2">
        <v>0</v>
      </c>
      <c r="H17" s="4">
        <f t="shared" si="4"/>
        <v>0</v>
      </c>
      <c r="I17" s="2">
        <v>1</v>
      </c>
      <c r="J17" s="4">
        <f t="shared" si="5"/>
        <v>0.28683951615910414</v>
      </c>
      <c r="K17" s="5">
        <f t="shared" si="1"/>
        <v>-100</v>
      </c>
    </row>
    <row r="18" spans="1:11" s="6" customFormat="1" ht="15">
      <c r="A18" s="3" t="s">
        <v>59</v>
      </c>
      <c r="B18" s="2">
        <v>0</v>
      </c>
      <c r="C18" s="4">
        <f t="shared" si="2"/>
        <v>0</v>
      </c>
      <c r="D18" s="2">
        <v>0</v>
      </c>
      <c r="E18" s="4">
        <f t="shared" si="3"/>
        <v>0</v>
      </c>
      <c r="F18" s="5">
        <v>0</v>
      </c>
      <c r="G18" s="2">
        <v>0</v>
      </c>
      <c r="H18" s="4">
        <f t="shared" si="4"/>
        <v>0</v>
      </c>
      <c r="I18" s="2">
        <v>0</v>
      </c>
      <c r="J18" s="4">
        <f t="shared" si="5"/>
        <v>0</v>
      </c>
      <c r="K18" s="5">
        <v>0</v>
      </c>
    </row>
    <row r="19" spans="1:11" s="6" customFormat="1" ht="15">
      <c r="A19" s="3" t="s">
        <v>60</v>
      </c>
      <c r="B19" s="2">
        <v>0</v>
      </c>
      <c r="C19" s="4">
        <f t="shared" si="2"/>
        <v>0</v>
      </c>
      <c r="D19" s="2">
        <v>0</v>
      </c>
      <c r="E19" s="4">
        <f t="shared" si="3"/>
        <v>0</v>
      </c>
      <c r="F19" s="8">
        <v>0</v>
      </c>
      <c r="G19" s="2">
        <v>0</v>
      </c>
      <c r="H19" s="4">
        <f t="shared" si="4"/>
        <v>0</v>
      </c>
      <c r="I19" s="2">
        <v>0</v>
      </c>
      <c r="J19" s="4">
        <f t="shared" si="5"/>
        <v>0</v>
      </c>
      <c r="K19" s="8">
        <v>0</v>
      </c>
    </row>
    <row r="20" spans="1:11" ht="22.5">
      <c r="A20" s="7" t="s">
        <v>62</v>
      </c>
      <c r="B20" s="10">
        <v>1286</v>
      </c>
      <c r="C20" s="4">
        <f t="shared" si="2"/>
        <v>55.330747502909595</v>
      </c>
      <c r="D20" s="10">
        <v>1853</v>
      </c>
      <c r="E20" s="4">
        <f t="shared" si="3"/>
        <v>79.60234055797245</v>
      </c>
      <c r="F20" s="11">
        <f>(C20*100/E20)-100</f>
        <v>-30.49105451539637</v>
      </c>
      <c r="G20" s="10">
        <v>1061</v>
      </c>
      <c r="H20" s="4">
        <f t="shared" si="4"/>
        <v>304.5175363067562</v>
      </c>
      <c r="I20" s="10">
        <v>1376</v>
      </c>
      <c r="J20" s="4">
        <f t="shared" si="5"/>
        <v>394.6911742349273</v>
      </c>
      <c r="K20" s="11">
        <f>(H20*100/J20)-100</f>
        <v>-22.84663144620967</v>
      </c>
    </row>
    <row r="21" spans="1:11" s="6" customFormat="1" ht="22.5">
      <c r="A21" s="7" t="s">
        <v>63</v>
      </c>
      <c r="B21" s="10">
        <v>654</v>
      </c>
      <c r="C21" s="4">
        <f t="shared" si="2"/>
        <v>28.138653862288397</v>
      </c>
      <c r="D21" s="10">
        <v>891</v>
      </c>
      <c r="E21" s="4">
        <f t="shared" si="3"/>
        <v>38.27613892992631</v>
      </c>
      <c r="F21" s="11">
        <f>(C21*100/E21)-100</f>
        <v>-26.485129772877613</v>
      </c>
      <c r="G21" s="10">
        <v>574</v>
      </c>
      <c r="H21" s="4">
        <f t="shared" si="4"/>
        <v>164.74370013202457</v>
      </c>
      <c r="I21" s="10">
        <v>708</v>
      </c>
      <c r="J21" s="4">
        <f t="shared" si="5"/>
        <v>203.08237744064573</v>
      </c>
      <c r="K21" s="11">
        <f>(H21*100/J21)-100</f>
        <v>-18.87838708202355</v>
      </c>
    </row>
    <row r="22" spans="1:11" s="6" customFormat="1" ht="22.5">
      <c r="A22" s="7" t="s">
        <v>64</v>
      </c>
      <c r="B22" s="2">
        <v>127</v>
      </c>
      <c r="C22" s="4">
        <f t="shared" si="2"/>
        <v>5.464234006896982</v>
      </c>
      <c r="D22" s="2">
        <v>144</v>
      </c>
      <c r="E22" s="4">
        <f t="shared" si="3"/>
        <v>6.186042655341627</v>
      </c>
      <c r="F22" s="5">
        <f>(C22*100/E22)-100</f>
        <v>-11.668342568271271</v>
      </c>
      <c r="G22" s="2">
        <v>108</v>
      </c>
      <c r="H22" s="4">
        <f t="shared" si="4"/>
        <v>30.997072498708455</v>
      </c>
      <c r="I22" s="2">
        <v>108</v>
      </c>
      <c r="J22" s="4">
        <f t="shared" si="5"/>
        <v>30.978667745183248</v>
      </c>
      <c r="K22" s="5">
        <f>(H22*100/J22)-100</f>
        <v>0.059411055622518916</v>
      </c>
    </row>
    <row r="23" spans="1:11" s="6" customFormat="1" ht="22.5">
      <c r="A23" s="7" t="s">
        <v>65</v>
      </c>
      <c r="B23" s="2">
        <v>80</v>
      </c>
      <c r="C23" s="4">
        <f t="shared" si="2"/>
        <v>3.442037169698886</v>
      </c>
      <c r="D23" s="2">
        <v>66</v>
      </c>
      <c r="E23" s="4">
        <f t="shared" si="3"/>
        <v>2.835269550364912</v>
      </c>
      <c r="F23" s="5">
        <f>(C23*100/E23)-100</f>
        <v>21.400703127358042</v>
      </c>
      <c r="G23" s="2">
        <v>69</v>
      </c>
      <c r="H23" s="4">
        <f t="shared" si="4"/>
        <v>19.80368520750818</v>
      </c>
      <c r="I23" s="2">
        <v>60</v>
      </c>
      <c r="J23" s="4">
        <f t="shared" si="5"/>
        <v>17.210370969546247</v>
      </c>
      <c r="K23" s="5">
        <f>(H23*100/J23)-100</f>
        <v>15.068322713965927</v>
      </c>
    </row>
    <row r="24" spans="1:11" s="6" customFormat="1" ht="45">
      <c r="A24" s="7" t="s">
        <v>66</v>
      </c>
      <c r="B24" s="2">
        <v>0</v>
      </c>
      <c r="C24" s="4">
        <f t="shared" si="2"/>
        <v>0</v>
      </c>
      <c r="D24" s="2">
        <v>0</v>
      </c>
      <c r="E24" s="4">
        <f t="shared" si="3"/>
        <v>0</v>
      </c>
      <c r="F24" s="8">
        <v>0</v>
      </c>
      <c r="G24" s="2">
        <v>0</v>
      </c>
      <c r="H24" s="4">
        <f t="shared" si="4"/>
        <v>0</v>
      </c>
      <c r="I24" s="2">
        <v>0</v>
      </c>
      <c r="J24" s="4">
        <f t="shared" si="5"/>
        <v>0</v>
      </c>
      <c r="K24" s="8">
        <v>0</v>
      </c>
    </row>
    <row r="25" spans="1:11" s="6" customFormat="1" ht="33.75">
      <c r="A25" s="7" t="s">
        <v>67</v>
      </c>
      <c r="B25" s="2">
        <v>0</v>
      </c>
      <c r="C25" s="4">
        <f t="shared" si="2"/>
        <v>0</v>
      </c>
      <c r="D25" s="2">
        <v>16</v>
      </c>
      <c r="E25" s="4">
        <f t="shared" si="3"/>
        <v>0.6873380728157362</v>
      </c>
      <c r="F25" s="5">
        <f>(C25*100/E25)-100</f>
        <v>-100</v>
      </c>
      <c r="G25" s="2">
        <v>0</v>
      </c>
      <c r="H25" s="4">
        <f t="shared" si="4"/>
        <v>0</v>
      </c>
      <c r="I25" s="2">
        <v>14</v>
      </c>
      <c r="J25" s="4">
        <f t="shared" si="5"/>
        <v>4.015753226227458</v>
      </c>
      <c r="K25" s="5">
        <f>(H25*100/J25)-100</f>
        <v>-100</v>
      </c>
    </row>
    <row r="26" spans="1:11" ht="22.5">
      <c r="A26" s="7" t="s">
        <v>68</v>
      </c>
      <c r="B26" s="2">
        <v>0</v>
      </c>
      <c r="C26" s="4">
        <f t="shared" si="2"/>
        <v>0</v>
      </c>
      <c r="D26" s="2">
        <v>4</v>
      </c>
      <c r="E26" s="4">
        <f t="shared" si="3"/>
        <v>0.17183451820393406</v>
      </c>
      <c r="F26" s="5">
        <f>(C26*100/E26)-100</f>
        <v>-100</v>
      </c>
      <c r="G26" s="2">
        <v>0</v>
      </c>
      <c r="H26" s="4">
        <f t="shared" si="4"/>
        <v>0</v>
      </c>
      <c r="I26" s="2">
        <v>0</v>
      </c>
      <c r="J26" s="4">
        <f t="shared" si="5"/>
        <v>0</v>
      </c>
      <c r="K26" s="5">
        <v>0</v>
      </c>
    </row>
    <row r="27" spans="1:11" s="6" customFormat="1" ht="22.5">
      <c r="A27" s="7" t="s">
        <v>69</v>
      </c>
      <c r="B27" s="2">
        <v>527</v>
      </c>
      <c r="C27" s="4">
        <f t="shared" si="2"/>
        <v>22.674419855391413</v>
      </c>
      <c r="D27" s="2">
        <v>747</v>
      </c>
      <c r="E27" s="4">
        <f t="shared" si="3"/>
        <v>32.09009627458469</v>
      </c>
      <c r="F27" s="5">
        <f aca="true" t="shared" si="6" ref="F27:F32">(C27*100/E27)-100</f>
        <v>-29.34137790870537</v>
      </c>
      <c r="G27" s="2">
        <v>466</v>
      </c>
      <c r="H27" s="4">
        <f t="shared" si="4"/>
        <v>133.7466276333161</v>
      </c>
      <c r="I27" s="2">
        <v>600</v>
      </c>
      <c r="J27" s="4">
        <f t="shared" si="5"/>
        <v>172.1037096954625</v>
      </c>
      <c r="K27" s="5">
        <f aca="true" t="shared" si="7" ref="K27:K32">(H27*100/J27)-100</f>
        <v>-22.28719074679985</v>
      </c>
    </row>
    <row r="28" spans="1:11" s="6" customFormat="1" ht="22.5">
      <c r="A28" s="7" t="s">
        <v>70</v>
      </c>
      <c r="B28" s="2">
        <v>242</v>
      </c>
      <c r="C28" s="4">
        <f t="shared" si="2"/>
        <v>10.41216243833913</v>
      </c>
      <c r="D28" s="2">
        <v>358</v>
      </c>
      <c r="E28" s="4">
        <f t="shared" si="3"/>
        <v>15.379189379252098</v>
      </c>
      <c r="F28" s="5">
        <f t="shared" si="6"/>
        <v>-32.297065979393764</v>
      </c>
      <c r="G28" s="2">
        <v>230</v>
      </c>
      <c r="H28" s="4">
        <f t="shared" si="4"/>
        <v>66.01228402502727</v>
      </c>
      <c r="I28" s="2">
        <v>297</v>
      </c>
      <c r="J28" s="4">
        <f t="shared" si="5"/>
        <v>85.19133629925393</v>
      </c>
      <c r="K28" s="5">
        <f t="shared" si="7"/>
        <v>-22.51291399732935</v>
      </c>
    </row>
    <row r="29" spans="1:11" ht="22.5">
      <c r="A29" s="7" t="s">
        <v>71</v>
      </c>
      <c r="B29" s="2">
        <v>252</v>
      </c>
      <c r="C29" s="4">
        <f t="shared" si="2"/>
        <v>10.842417084551492</v>
      </c>
      <c r="D29" s="2">
        <v>350</v>
      </c>
      <c r="E29" s="4">
        <f t="shared" si="3"/>
        <v>15.035520342844231</v>
      </c>
      <c r="F29" s="5">
        <f t="shared" si="6"/>
        <v>-27.887982342349318</v>
      </c>
      <c r="G29" s="2">
        <v>209</v>
      </c>
      <c r="H29" s="4">
        <f t="shared" si="4"/>
        <v>59.98507548361173</v>
      </c>
      <c r="I29" s="2">
        <v>272</v>
      </c>
      <c r="J29" s="4">
        <f t="shared" si="5"/>
        <v>78.02034839527633</v>
      </c>
      <c r="K29" s="5">
        <f t="shared" si="7"/>
        <v>-23.11611429917241</v>
      </c>
    </row>
    <row r="30" spans="1:11" ht="22.5">
      <c r="A30" s="7" t="s">
        <v>72</v>
      </c>
      <c r="B30" s="2">
        <v>632</v>
      </c>
      <c r="C30" s="4">
        <f t="shared" si="2"/>
        <v>27.192093640621202</v>
      </c>
      <c r="D30" s="2">
        <v>962</v>
      </c>
      <c r="E30" s="4">
        <f t="shared" si="3"/>
        <v>41.32620162804614</v>
      </c>
      <c r="F30" s="5">
        <f t="shared" si="6"/>
        <v>-34.20132368960033</v>
      </c>
      <c r="G30" s="2">
        <v>487</v>
      </c>
      <c r="H30" s="4">
        <f t="shared" si="4"/>
        <v>139.77383617473166</v>
      </c>
      <c r="I30" s="2">
        <v>668</v>
      </c>
      <c r="J30" s="4">
        <f t="shared" si="5"/>
        <v>191.60879679428157</v>
      </c>
      <c r="K30" s="5">
        <f t="shared" si="7"/>
        <v>-27.052495233400933</v>
      </c>
    </row>
    <row r="31" spans="1:11" ht="15">
      <c r="A31" s="3" t="s">
        <v>73</v>
      </c>
      <c r="B31" s="2">
        <v>0</v>
      </c>
      <c r="C31" s="4">
        <f t="shared" si="2"/>
        <v>0</v>
      </c>
      <c r="D31" s="2">
        <v>0</v>
      </c>
      <c r="E31" s="4">
        <f t="shared" si="3"/>
        <v>0</v>
      </c>
      <c r="F31" s="5">
        <v>0</v>
      </c>
      <c r="G31" s="2">
        <v>0</v>
      </c>
      <c r="H31" s="4">
        <f t="shared" si="4"/>
        <v>0</v>
      </c>
      <c r="I31" s="2">
        <v>0</v>
      </c>
      <c r="J31" s="4">
        <f t="shared" si="5"/>
        <v>0</v>
      </c>
      <c r="K31" s="5">
        <v>0</v>
      </c>
    </row>
    <row r="32" spans="1:11" ht="15">
      <c r="A32" s="3" t="s">
        <v>74</v>
      </c>
      <c r="B32" s="2">
        <v>0</v>
      </c>
      <c r="C32" s="4">
        <f t="shared" si="2"/>
        <v>0</v>
      </c>
      <c r="D32" s="2">
        <v>1</v>
      </c>
      <c r="E32" s="4">
        <f t="shared" si="3"/>
        <v>0.042958629550983514</v>
      </c>
      <c r="F32" s="5">
        <f t="shared" si="6"/>
        <v>-100</v>
      </c>
      <c r="G32" s="2">
        <v>0</v>
      </c>
      <c r="H32" s="4">
        <f t="shared" si="4"/>
        <v>0</v>
      </c>
      <c r="I32" s="2">
        <v>1</v>
      </c>
      <c r="J32" s="4">
        <f t="shared" si="5"/>
        <v>0.28683951615910414</v>
      </c>
      <c r="K32" s="5">
        <f t="shared" si="7"/>
        <v>-100</v>
      </c>
    </row>
    <row r="33" spans="1:11" ht="15">
      <c r="A33" s="3" t="s">
        <v>75</v>
      </c>
      <c r="B33" s="2">
        <v>0</v>
      </c>
      <c r="C33" s="4">
        <f t="shared" si="2"/>
        <v>0</v>
      </c>
      <c r="D33" s="2">
        <v>0</v>
      </c>
      <c r="E33" s="4">
        <f t="shared" si="3"/>
        <v>0</v>
      </c>
      <c r="F33" s="5">
        <v>0</v>
      </c>
      <c r="G33" s="2">
        <v>0</v>
      </c>
      <c r="H33" s="4">
        <f t="shared" si="4"/>
        <v>0</v>
      </c>
      <c r="I33" s="2">
        <v>0</v>
      </c>
      <c r="J33" s="4">
        <f t="shared" si="5"/>
        <v>0</v>
      </c>
      <c r="K33" s="5">
        <v>0</v>
      </c>
    </row>
    <row r="34" spans="1:11" s="6" customFormat="1" ht="15">
      <c r="A34" s="3" t="s">
        <v>9</v>
      </c>
      <c r="B34" s="2">
        <v>130</v>
      </c>
      <c r="C34" s="4">
        <f t="shared" si="2"/>
        <v>5.59331040076069</v>
      </c>
      <c r="D34" s="2">
        <v>190</v>
      </c>
      <c r="E34" s="4">
        <f t="shared" si="3"/>
        <v>8.162139614686868</v>
      </c>
      <c r="F34" s="5">
        <f aca="true" t="shared" si="8" ref="F34:F44">(C34*100/E34)-100</f>
        <v>-31.472497839951842</v>
      </c>
      <c r="G34" s="2">
        <v>0</v>
      </c>
      <c r="H34" s="4">
        <f t="shared" si="4"/>
        <v>0</v>
      </c>
      <c r="I34" s="2">
        <v>2</v>
      </c>
      <c r="J34" s="4">
        <f t="shared" si="5"/>
        <v>0.5736790323182083</v>
      </c>
      <c r="K34" s="5">
        <f>(H34*100/J34)-100</f>
        <v>-100</v>
      </c>
    </row>
    <row r="35" spans="1:11" ht="15">
      <c r="A35" s="3" t="s">
        <v>76</v>
      </c>
      <c r="B35" s="2">
        <v>25</v>
      </c>
      <c r="C35" s="4">
        <f t="shared" si="2"/>
        <v>1.075636615530902</v>
      </c>
      <c r="D35" s="2">
        <v>40</v>
      </c>
      <c r="E35" s="4">
        <f t="shared" si="3"/>
        <v>1.7183451820393407</v>
      </c>
      <c r="F35" s="5">
        <f t="shared" si="8"/>
        <v>-37.402762449956</v>
      </c>
      <c r="G35" s="2">
        <v>0</v>
      </c>
      <c r="H35" s="4">
        <f t="shared" si="4"/>
        <v>0</v>
      </c>
      <c r="I35" s="2">
        <v>1</v>
      </c>
      <c r="J35" s="4">
        <f t="shared" si="5"/>
        <v>0.28683951615910414</v>
      </c>
      <c r="K35" s="5">
        <f>(H35*100/J35)-100</f>
        <v>-100</v>
      </c>
    </row>
    <row r="36" spans="1:11" ht="15">
      <c r="A36" s="3" t="s">
        <v>77</v>
      </c>
      <c r="B36" s="2">
        <v>10</v>
      </c>
      <c r="C36" s="4">
        <f t="shared" si="2"/>
        <v>0.43025464621236076</v>
      </c>
      <c r="D36" s="2">
        <v>22</v>
      </c>
      <c r="E36" s="4">
        <f t="shared" si="3"/>
        <v>0.9450898501216374</v>
      </c>
      <c r="F36" s="5">
        <f t="shared" si="8"/>
        <v>-54.474736327240734</v>
      </c>
      <c r="G36" s="2">
        <v>0</v>
      </c>
      <c r="H36" s="4">
        <f t="shared" si="4"/>
        <v>0</v>
      </c>
      <c r="I36" s="2">
        <v>1</v>
      </c>
      <c r="J36" s="4">
        <f t="shared" si="5"/>
        <v>0.28683951615910414</v>
      </c>
      <c r="K36" s="5">
        <f>(H36*100/J36)-100</f>
        <v>-100</v>
      </c>
    </row>
    <row r="37" spans="1:11" ht="15">
      <c r="A37" s="3" t="s">
        <v>78</v>
      </c>
      <c r="B37" s="2">
        <v>5</v>
      </c>
      <c r="C37" s="4">
        <f t="shared" si="2"/>
        <v>0.21512732310618038</v>
      </c>
      <c r="D37" s="2">
        <v>6</v>
      </c>
      <c r="E37" s="4">
        <f t="shared" si="3"/>
        <v>0.2577517773059011</v>
      </c>
      <c r="F37" s="5">
        <f t="shared" si="8"/>
        <v>-16.537016599941353</v>
      </c>
      <c r="G37" s="2">
        <v>0</v>
      </c>
      <c r="H37" s="4">
        <f t="shared" si="4"/>
        <v>0</v>
      </c>
      <c r="I37" s="2">
        <v>0</v>
      </c>
      <c r="J37" s="4">
        <f t="shared" si="5"/>
        <v>0</v>
      </c>
      <c r="K37" s="8">
        <v>0</v>
      </c>
    </row>
    <row r="38" spans="1:11" s="6" customFormat="1" ht="15">
      <c r="A38" s="3" t="s">
        <v>79</v>
      </c>
      <c r="B38" s="2">
        <v>9</v>
      </c>
      <c r="C38" s="4">
        <f t="shared" si="2"/>
        <v>0.3872291815911247</v>
      </c>
      <c r="D38" s="2">
        <v>9</v>
      </c>
      <c r="E38" s="4">
        <f t="shared" si="3"/>
        <v>0.3866276659588517</v>
      </c>
      <c r="F38" s="5">
        <f t="shared" si="8"/>
        <v>0.15558008007037927</v>
      </c>
      <c r="G38" s="2">
        <v>0</v>
      </c>
      <c r="H38" s="4">
        <f t="shared" si="4"/>
        <v>0</v>
      </c>
      <c r="I38" s="2">
        <v>0</v>
      </c>
      <c r="J38" s="4">
        <f t="shared" si="5"/>
        <v>0</v>
      </c>
      <c r="K38" s="8">
        <v>0</v>
      </c>
    </row>
    <row r="39" spans="1:11" s="6" customFormat="1" ht="15">
      <c r="A39" s="3" t="s">
        <v>111</v>
      </c>
      <c r="B39" s="2">
        <v>1</v>
      </c>
      <c r="C39" s="4">
        <f t="shared" si="2"/>
        <v>0.043025464621236076</v>
      </c>
      <c r="D39" s="2">
        <v>3</v>
      </c>
      <c r="E39" s="4">
        <f t="shared" si="3"/>
        <v>0.12887588865295055</v>
      </c>
      <c r="F39" s="5">
        <f t="shared" si="8"/>
        <v>-66.61480663997654</v>
      </c>
      <c r="G39" s="2">
        <v>0</v>
      </c>
      <c r="H39" s="4">
        <f t="shared" si="4"/>
        <v>0</v>
      </c>
      <c r="I39" s="2">
        <v>0</v>
      </c>
      <c r="J39" s="4">
        <f t="shared" si="5"/>
        <v>0</v>
      </c>
      <c r="K39" s="8">
        <v>0</v>
      </c>
    </row>
    <row r="40" spans="1:11" s="6" customFormat="1" ht="22.5">
      <c r="A40" s="7" t="s">
        <v>80</v>
      </c>
      <c r="B40" s="2">
        <v>0</v>
      </c>
      <c r="C40" s="4">
        <f t="shared" si="2"/>
        <v>0</v>
      </c>
      <c r="D40" s="2">
        <v>0</v>
      </c>
      <c r="E40" s="4">
        <f t="shared" si="3"/>
        <v>0</v>
      </c>
      <c r="F40" s="5">
        <v>0</v>
      </c>
      <c r="G40" s="2">
        <v>0</v>
      </c>
      <c r="H40" s="4">
        <f t="shared" si="4"/>
        <v>0</v>
      </c>
      <c r="I40" s="2">
        <v>0</v>
      </c>
      <c r="J40" s="4">
        <f t="shared" si="5"/>
        <v>0</v>
      </c>
      <c r="K40" s="8">
        <v>0</v>
      </c>
    </row>
    <row r="41" spans="1:11" ht="22.5">
      <c r="A41" s="7" t="s">
        <v>81</v>
      </c>
      <c r="B41" s="2">
        <v>105</v>
      </c>
      <c r="C41" s="4">
        <f t="shared" si="2"/>
        <v>4.517673785229788</v>
      </c>
      <c r="D41" s="2">
        <v>150</v>
      </c>
      <c r="E41" s="4">
        <f t="shared" si="3"/>
        <v>6.443794432647527</v>
      </c>
      <c r="F41" s="5">
        <f t="shared" si="8"/>
        <v>-29.891093943950736</v>
      </c>
      <c r="G41" s="2">
        <v>0</v>
      </c>
      <c r="H41" s="4">
        <f t="shared" si="4"/>
        <v>0</v>
      </c>
      <c r="I41" s="2">
        <v>1</v>
      </c>
      <c r="J41" s="4">
        <f t="shared" si="5"/>
        <v>0.28683951615910414</v>
      </c>
      <c r="K41" s="5">
        <f>(H41*100/J41)-100</f>
        <v>-100</v>
      </c>
    </row>
    <row r="42" spans="1:11" ht="22.5">
      <c r="A42" s="7" t="s">
        <v>82</v>
      </c>
      <c r="B42" s="2">
        <v>18</v>
      </c>
      <c r="C42" s="4">
        <f t="shared" si="2"/>
        <v>0.7744583631822494</v>
      </c>
      <c r="D42" s="2">
        <v>26</v>
      </c>
      <c r="E42" s="4">
        <f t="shared" si="3"/>
        <v>1.1169243683255714</v>
      </c>
      <c r="F42" s="5">
        <f t="shared" si="8"/>
        <v>-30.661521483028196</v>
      </c>
      <c r="G42" s="2">
        <v>0</v>
      </c>
      <c r="H42" s="4">
        <f t="shared" si="4"/>
        <v>0</v>
      </c>
      <c r="I42" s="2">
        <v>1</v>
      </c>
      <c r="J42" s="4">
        <f t="shared" si="5"/>
        <v>0.28683951615910414</v>
      </c>
      <c r="K42" s="5">
        <v>-100</v>
      </c>
    </row>
    <row r="43" spans="1:11" s="6" customFormat="1" ht="22.5">
      <c r="A43" s="7" t="s">
        <v>83</v>
      </c>
      <c r="B43" s="2">
        <v>85</v>
      </c>
      <c r="C43" s="4">
        <f t="shared" si="2"/>
        <v>3.657164492805067</v>
      </c>
      <c r="D43" s="2">
        <v>123</v>
      </c>
      <c r="E43" s="4">
        <f t="shared" si="3"/>
        <v>5.283911434770973</v>
      </c>
      <c r="F43" s="5">
        <f t="shared" si="8"/>
        <v>-30.786794253609884</v>
      </c>
      <c r="G43" s="2">
        <v>0</v>
      </c>
      <c r="H43" s="4">
        <f t="shared" si="4"/>
        <v>0</v>
      </c>
      <c r="I43" s="2">
        <v>0</v>
      </c>
      <c r="J43" s="4">
        <f t="shared" si="5"/>
        <v>0</v>
      </c>
      <c r="K43" s="5">
        <v>0</v>
      </c>
    </row>
    <row r="44" spans="1:11" s="6" customFormat="1" ht="22.5">
      <c r="A44" s="7" t="s">
        <v>84</v>
      </c>
      <c r="B44" s="2">
        <v>2</v>
      </c>
      <c r="C44" s="4">
        <f t="shared" si="2"/>
        <v>0.08605092924247215</v>
      </c>
      <c r="D44" s="2">
        <v>1</v>
      </c>
      <c r="E44" s="4">
        <f t="shared" si="3"/>
        <v>0.042958629550983514</v>
      </c>
      <c r="F44" s="5">
        <f t="shared" si="8"/>
        <v>100.31116016014076</v>
      </c>
      <c r="G44" s="2">
        <v>0</v>
      </c>
      <c r="H44" s="4">
        <f t="shared" si="4"/>
        <v>0</v>
      </c>
      <c r="I44" s="2">
        <v>0</v>
      </c>
      <c r="J44" s="4">
        <f t="shared" si="5"/>
        <v>0</v>
      </c>
      <c r="K44" s="8">
        <v>0</v>
      </c>
    </row>
    <row r="45" spans="1:11" s="6" customFormat="1" ht="15">
      <c r="A45" s="3" t="s">
        <v>10</v>
      </c>
      <c r="B45" s="2">
        <v>0</v>
      </c>
      <c r="C45" s="4">
        <f t="shared" si="2"/>
        <v>0</v>
      </c>
      <c r="D45" s="2">
        <v>0</v>
      </c>
      <c r="E45" s="4">
        <f t="shared" si="3"/>
        <v>0</v>
      </c>
      <c r="F45" s="8">
        <v>0</v>
      </c>
      <c r="G45" s="2">
        <v>0</v>
      </c>
      <c r="H45" s="4">
        <f t="shared" si="4"/>
        <v>0</v>
      </c>
      <c r="I45" s="2">
        <v>0</v>
      </c>
      <c r="J45" s="4">
        <f t="shared" si="5"/>
        <v>0</v>
      </c>
      <c r="K45" s="8">
        <v>0</v>
      </c>
    </row>
    <row r="46" spans="1:11" s="6" customFormat="1" ht="15">
      <c r="A46" s="3" t="s">
        <v>11</v>
      </c>
      <c r="B46" s="2">
        <v>9</v>
      </c>
      <c r="C46" s="4">
        <f t="shared" si="2"/>
        <v>0.3872291815911247</v>
      </c>
      <c r="D46" s="2">
        <v>126</v>
      </c>
      <c r="E46" s="4">
        <f t="shared" si="3"/>
        <v>5.412787323423923</v>
      </c>
      <c r="F46" s="5">
        <f>(C46*100/E46)-100</f>
        <v>-92.84602999428068</v>
      </c>
      <c r="G46" s="2">
        <v>9</v>
      </c>
      <c r="H46" s="4">
        <f t="shared" si="4"/>
        <v>2.583089374892371</v>
      </c>
      <c r="I46" s="2">
        <v>119</v>
      </c>
      <c r="J46" s="4">
        <f t="shared" si="5"/>
        <v>34.133902422933396</v>
      </c>
      <c r="K46" s="5">
        <f>(H46*100/J46)-100</f>
        <v>-92.43248151680166</v>
      </c>
    </row>
    <row r="47" spans="1:11" ht="22.5">
      <c r="A47" s="7" t="s">
        <v>103</v>
      </c>
      <c r="B47" s="2">
        <v>0</v>
      </c>
      <c r="C47" s="4">
        <f t="shared" si="2"/>
        <v>0</v>
      </c>
      <c r="D47" s="2">
        <v>0</v>
      </c>
      <c r="E47" s="4">
        <f t="shared" si="3"/>
        <v>0</v>
      </c>
      <c r="F47" s="5">
        <v>0</v>
      </c>
      <c r="G47" s="2">
        <v>0</v>
      </c>
      <c r="H47" s="4">
        <f t="shared" si="4"/>
        <v>0</v>
      </c>
      <c r="I47" s="2">
        <v>0</v>
      </c>
      <c r="J47" s="4">
        <f t="shared" si="5"/>
        <v>0</v>
      </c>
      <c r="K47" s="5">
        <v>0</v>
      </c>
    </row>
    <row r="48" spans="1:11" s="6" customFormat="1" ht="15">
      <c r="A48" s="3" t="s">
        <v>12</v>
      </c>
      <c r="B48" s="2">
        <v>9</v>
      </c>
      <c r="C48" s="4">
        <f t="shared" si="2"/>
        <v>0.3872291815911247</v>
      </c>
      <c r="D48" s="2">
        <v>149</v>
      </c>
      <c r="E48" s="4">
        <f t="shared" si="3"/>
        <v>6.400835803096544</v>
      </c>
      <c r="F48" s="5">
        <f>(C48*100/E48)-100</f>
        <v>-93.95033408912326</v>
      </c>
      <c r="G48" s="2">
        <v>9</v>
      </c>
      <c r="H48" s="4">
        <f t="shared" si="4"/>
        <v>2.583089374892371</v>
      </c>
      <c r="I48" s="2">
        <v>148</v>
      </c>
      <c r="J48" s="4">
        <f t="shared" si="5"/>
        <v>42.452248391547414</v>
      </c>
      <c r="K48" s="5">
        <f>(H48*100/J48)-100</f>
        <v>-93.91530608445538</v>
      </c>
    </row>
    <row r="49" spans="1:11" ht="15">
      <c r="A49" s="3" t="s">
        <v>13</v>
      </c>
      <c r="B49" s="2">
        <v>1956</v>
      </c>
      <c r="C49" s="4">
        <f t="shared" si="2"/>
        <v>84.15780879913777</v>
      </c>
      <c r="D49" s="2">
        <v>4857</v>
      </c>
      <c r="E49" s="4">
        <f t="shared" si="3"/>
        <v>208.65006372912694</v>
      </c>
      <c r="F49" s="5">
        <f>(C49*100/E49)-100</f>
        <v>-59.66557244459179</v>
      </c>
      <c r="G49" s="2">
        <v>1785</v>
      </c>
      <c r="H49" s="4">
        <f t="shared" si="4"/>
        <v>512.3127260203203</v>
      </c>
      <c r="I49" s="2">
        <v>4329</v>
      </c>
      <c r="J49" s="4">
        <f t="shared" si="5"/>
        <v>1241.728265452762</v>
      </c>
      <c r="K49" s="5">
        <f>(H49*100/J49)-100</f>
        <v>-58.741961484341374</v>
      </c>
    </row>
    <row r="50" spans="1:11" ht="15">
      <c r="A50" s="3" t="s">
        <v>123</v>
      </c>
      <c r="B50" s="2">
        <v>32</v>
      </c>
      <c r="C50" s="4">
        <f t="shared" si="2"/>
        <v>1.3768148678795544</v>
      </c>
      <c r="D50" s="2">
        <v>93</v>
      </c>
      <c r="E50" s="4">
        <f t="shared" si="3"/>
        <v>3.995152548241467</v>
      </c>
      <c r="F50" s="5">
        <f>(C50*100/E50)-100</f>
        <v>-65.53786491868546</v>
      </c>
      <c r="G50" s="2">
        <v>1</v>
      </c>
      <c r="H50" s="4">
        <f t="shared" si="4"/>
        <v>0.2870099305435968</v>
      </c>
      <c r="I50" s="2">
        <v>0</v>
      </c>
      <c r="J50" s="4">
        <f t="shared" si="5"/>
        <v>0</v>
      </c>
      <c r="K50" s="5">
        <v>100</v>
      </c>
    </row>
    <row r="51" spans="1:11" ht="15">
      <c r="A51" s="3" t="s">
        <v>55</v>
      </c>
      <c r="B51" s="2">
        <v>0</v>
      </c>
      <c r="C51" s="4">
        <f t="shared" si="2"/>
        <v>0</v>
      </c>
      <c r="D51" s="2">
        <v>0</v>
      </c>
      <c r="E51" s="4">
        <f t="shared" si="3"/>
        <v>0</v>
      </c>
      <c r="F51" s="5">
        <v>0</v>
      </c>
      <c r="G51" s="2">
        <v>0</v>
      </c>
      <c r="H51" s="4">
        <f t="shared" si="4"/>
        <v>0</v>
      </c>
      <c r="I51" s="2">
        <v>0</v>
      </c>
      <c r="J51" s="4">
        <f t="shared" si="5"/>
        <v>0</v>
      </c>
      <c r="K51" s="5">
        <v>0</v>
      </c>
    </row>
    <row r="52" spans="1:11" ht="15">
      <c r="A52" s="3" t="s">
        <v>14</v>
      </c>
      <c r="B52" s="2">
        <v>0</v>
      </c>
      <c r="C52" s="4">
        <f t="shared" si="2"/>
        <v>0</v>
      </c>
      <c r="D52" s="2">
        <v>0</v>
      </c>
      <c r="E52" s="4">
        <f t="shared" si="3"/>
        <v>0</v>
      </c>
      <c r="F52" s="5">
        <v>0</v>
      </c>
      <c r="G52" s="2">
        <v>0</v>
      </c>
      <c r="H52" s="4">
        <f t="shared" si="4"/>
        <v>0</v>
      </c>
      <c r="I52" s="2">
        <v>0</v>
      </c>
      <c r="J52" s="4">
        <f t="shared" si="5"/>
        <v>0</v>
      </c>
      <c r="K52" s="8">
        <v>0</v>
      </c>
    </row>
    <row r="53" spans="1:11" s="6" customFormat="1" ht="15">
      <c r="A53" s="3" t="s">
        <v>85</v>
      </c>
      <c r="B53" s="2">
        <v>0</v>
      </c>
      <c r="C53" s="4">
        <f t="shared" si="2"/>
        <v>0</v>
      </c>
      <c r="D53" s="2">
        <v>0</v>
      </c>
      <c r="E53" s="4">
        <f t="shared" si="3"/>
        <v>0</v>
      </c>
      <c r="F53" s="5">
        <v>0</v>
      </c>
      <c r="G53" s="2">
        <v>0</v>
      </c>
      <c r="H53" s="4">
        <f t="shared" si="4"/>
        <v>0</v>
      </c>
      <c r="I53" s="2">
        <v>0</v>
      </c>
      <c r="J53" s="4">
        <f t="shared" si="5"/>
        <v>0</v>
      </c>
      <c r="K53" s="5">
        <v>0</v>
      </c>
    </row>
    <row r="54" spans="1:11" s="6" customFormat="1" ht="22.5">
      <c r="A54" s="7" t="s">
        <v>86</v>
      </c>
      <c r="B54" s="2">
        <v>0</v>
      </c>
      <c r="C54" s="4">
        <f t="shared" si="2"/>
        <v>0</v>
      </c>
      <c r="D54" s="2">
        <v>6</v>
      </c>
      <c r="E54" s="4">
        <f t="shared" si="3"/>
        <v>0.2577517773059011</v>
      </c>
      <c r="F54" s="5">
        <v>-100</v>
      </c>
      <c r="G54" s="2">
        <v>0</v>
      </c>
      <c r="H54" s="4">
        <f t="shared" si="4"/>
        <v>0</v>
      </c>
      <c r="I54" s="2">
        <v>4</v>
      </c>
      <c r="J54" s="4">
        <f t="shared" si="5"/>
        <v>1.1473580646364165</v>
      </c>
      <c r="K54" s="5">
        <v>-100</v>
      </c>
    </row>
    <row r="55" spans="1:11" s="6" customFormat="1" ht="15">
      <c r="A55" s="3" t="s">
        <v>15</v>
      </c>
      <c r="B55" s="2">
        <v>0</v>
      </c>
      <c r="C55" s="4">
        <f t="shared" si="2"/>
        <v>0</v>
      </c>
      <c r="D55" s="2">
        <v>0</v>
      </c>
      <c r="E55" s="4">
        <f t="shared" si="3"/>
        <v>0</v>
      </c>
      <c r="F55" s="5">
        <v>0</v>
      </c>
      <c r="G55" s="2">
        <v>0</v>
      </c>
      <c r="H55" s="4">
        <f t="shared" si="4"/>
        <v>0</v>
      </c>
      <c r="I55" s="2">
        <v>0</v>
      </c>
      <c r="J55" s="4">
        <f t="shared" si="5"/>
        <v>0</v>
      </c>
      <c r="K55" s="8">
        <v>0</v>
      </c>
    </row>
    <row r="56" spans="1:11" s="6" customFormat="1" ht="15">
      <c r="A56" s="3" t="s">
        <v>16</v>
      </c>
      <c r="B56" s="2">
        <v>0</v>
      </c>
      <c r="C56" s="4">
        <f t="shared" si="2"/>
        <v>0</v>
      </c>
      <c r="D56" s="2">
        <v>0</v>
      </c>
      <c r="E56" s="4">
        <f t="shared" si="3"/>
        <v>0</v>
      </c>
      <c r="F56" s="5">
        <v>0</v>
      </c>
      <c r="G56" s="2">
        <v>0</v>
      </c>
      <c r="H56" s="4">
        <f t="shared" si="4"/>
        <v>0</v>
      </c>
      <c r="I56" s="2">
        <v>0</v>
      </c>
      <c r="J56" s="4">
        <f t="shared" si="5"/>
        <v>0</v>
      </c>
      <c r="K56" s="8">
        <v>0</v>
      </c>
    </row>
    <row r="57" spans="1:11" s="6" customFormat="1" ht="15">
      <c r="A57" s="3" t="s">
        <v>17</v>
      </c>
      <c r="B57" s="2">
        <v>0</v>
      </c>
      <c r="C57" s="4">
        <f t="shared" si="2"/>
        <v>0</v>
      </c>
      <c r="D57" s="2">
        <v>0</v>
      </c>
      <c r="E57" s="4">
        <f t="shared" si="3"/>
        <v>0</v>
      </c>
      <c r="F57" s="8">
        <v>0</v>
      </c>
      <c r="G57" s="2">
        <v>0</v>
      </c>
      <c r="H57" s="4">
        <f t="shared" si="4"/>
        <v>0</v>
      </c>
      <c r="I57" s="2">
        <v>0</v>
      </c>
      <c r="J57" s="4">
        <f t="shared" si="5"/>
        <v>0</v>
      </c>
      <c r="K57" s="8">
        <v>0</v>
      </c>
    </row>
    <row r="58" spans="1:11" ht="15">
      <c r="A58" s="3" t="s">
        <v>18</v>
      </c>
      <c r="B58" s="2">
        <v>0</v>
      </c>
      <c r="C58" s="4">
        <f t="shared" si="2"/>
        <v>0</v>
      </c>
      <c r="D58" s="2">
        <v>0</v>
      </c>
      <c r="E58" s="4">
        <f t="shared" si="3"/>
        <v>0</v>
      </c>
      <c r="F58" s="5">
        <v>0</v>
      </c>
      <c r="G58" s="2">
        <v>0</v>
      </c>
      <c r="H58" s="4">
        <f t="shared" si="4"/>
        <v>0</v>
      </c>
      <c r="I58" s="2">
        <v>0</v>
      </c>
      <c r="J58" s="4">
        <f t="shared" si="5"/>
        <v>0</v>
      </c>
      <c r="K58" s="8">
        <v>0</v>
      </c>
    </row>
    <row r="59" spans="1:11" ht="15">
      <c r="A59" s="3" t="s">
        <v>109</v>
      </c>
      <c r="B59" s="2">
        <v>0</v>
      </c>
      <c r="C59" s="4">
        <f t="shared" si="2"/>
        <v>0</v>
      </c>
      <c r="D59" s="2">
        <v>10</v>
      </c>
      <c r="E59" s="4">
        <f t="shared" si="3"/>
        <v>0.4295862955098352</v>
      </c>
      <c r="F59" s="5">
        <f>(C59*100/E59)-100</f>
        <v>-100</v>
      </c>
      <c r="G59" s="2">
        <v>0</v>
      </c>
      <c r="H59" s="4">
        <f t="shared" si="4"/>
        <v>0</v>
      </c>
      <c r="I59" s="2">
        <v>1</v>
      </c>
      <c r="J59" s="4">
        <f t="shared" si="5"/>
        <v>0.28683951615910414</v>
      </c>
      <c r="K59" s="8">
        <v>-100</v>
      </c>
    </row>
    <row r="60" spans="1:11" ht="15">
      <c r="A60" s="3" t="s">
        <v>87</v>
      </c>
      <c r="B60" s="2">
        <v>0</v>
      </c>
      <c r="C60" s="4">
        <f t="shared" si="2"/>
        <v>0</v>
      </c>
      <c r="D60" s="2">
        <v>0</v>
      </c>
      <c r="E60" s="4">
        <f t="shared" si="3"/>
        <v>0</v>
      </c>
      <c r="F60" s="5">
        <v>0</v>
      </c>
      <c r="G60" s="2">
        <v>0</v>
      </c>
      <c r="H60" s="4">
        <f t="shared" si="4"/>
        <v>0</v>
      </c>
      <c r="I60" s="2">
        <v>0</v>
      </c>
      <c r="J60" s="4">
        <f t="shared" si="5"/>
        <v>0</v>
      </c>
      <c r="K60" s="8">
        <v>0</v>
      </c>
    </row>
    <row r="61" spans="1:11" ht="22.5">
      <c r="A61" s="7" t="s">
        <v>88</v>
      </c>
      <c r="B61" s="2">
        <v>0</v>
      </c>
      <c r="C61" s="4">
        <f t="shared" si="2"/>
        <v>0</v>
      </c>
      <c r="D61" s="2">
        <v>10</v>
      </c>
      <c r="E61" s="4">
        <f t="shared" si="3"/>
        <v>0.4295862955098352</v>
      </c>
      <c r="F61" s="5">
        <f>(C61*100/E61)-100</f>
        <v>-100</v>
      </c>
      <c r="G61" s="2">
        <v>0</v>
      </c>
      <c r="H61" s="4">
        <f t="shared" si="4"/>
        <v>0</v>
      </c>
      <c r="I61" s="2">
        <v>1</v>
      </c>
      <c r="J61" s="4">
        <f t="shared" si="5"/>
        <v>0.28683951615910414</v>
      </c>
      <c r="K61" s="8">
        <v>-100</v>
      </c>
    </row>
    <row r="62" spans="1:11" s="6" customFormat="1" ht="22.5">
      <c r="A62" s="7" t="s">
        <v>115</v>
      </c>
      <c r="B62" s="2">
        <v>0</v>
      </c>
      <c r="C62" s="4">
        <f t="shared" si="2"/>
        <v>0</v>
      </c>
      <c r="D62" s="2">
        <v>0</v>
      </c>
      <c r="E62" s="4">
        <f t="shared" si="3"/>
        <v>0</v>
      </c>
      <c r="F62" s="5">
        <v>0</v>
      </c>
      <c r="G62" s="2">
        <v>0</v>
      </c>
      <c r="H62" s="4">
        <f t="shared" si="4"/>
        <v>0</v>
      </c>
      <c r="I62" s="2">
        <v>0</v>
      </c>
      <c r="J62" s="4">
        <f t="shared" si="5"/>
        <v>0</v>
      </c>
      <c r="K62" s="8">
        <v>0</v>
      </c>
    </row>
    <row r="63" spans="1:11" s="6" customFormat="1" ht="15">
      <c r="A63" s="7" t="s">
        <v>118</v>
      </c>
      <c r="B63" s="2">
        <v>0</v>
      </c>
      <c r="C63" s="4">
        <f t="shared" si="2"/>
        <v>0</v>
      </c>
      <c r="D63" s="2">
        <v>0</v>
      </c>
      <c r="E63" s="4">
        <f t="shared" si="3"/>
        <v>0</v>
      </c>
      <c r="F63" s="5">
        <v>0</v>
      </c>
      <c r="G63" s="2">
        <v>0</v>
      </c>
      <c r="H63" s="4">
        <f t="shared" si="4"/>
        <v>0</v>
      </c>
      <c r="I63" s="2">
        <v>0</v>
      </c>
      <c r="J63" s="4">
        <f t="shared" si="5"/>
        <v>0</v>
      </c>
      <c r="K63" s="8">
        <v>0</v>
      </c>
    </row>
    <row r="64" spans="1:11" s="6" customFormat="1" ht="15">
      <c r="A64" s="3" t="s">
        <v>89</v>
      </c>
      <c r="B64" s="2">
        <v>0</v>
      </c>
      <c r="C64" s="4">
        <f t="shared" si="2"/>
        <v>0</v>
      </c>
      <c r="D64" s="2">
        <v>0</v>
      </c>
      <c r="E64" s="4">
        <f t="shared" si="3"/>
        <v>0</v>
      </c>
      <c r="F64" s="8">
        <v>0</v>
      </c>
      <c r="G64" s="2">
        <v>0</v>
      </c>
      <c r="H64" s="4">
        <f t="shared" si="4"/>
        <v>0</v>
      </c>
      <c r="I64" s="2">
        <v>0</v>
      </c>
      <c r="J64" s="4">
        <f t="shared" si="5"/>
        <v>0</v>
      </c>
      <c r="K64" s="8">
        <v>0</v>
      </c>
    </row>
    <row r="65" spans="1:11" ht="15">
      <c r="A65" s="3" t="s">
        <v>19</v>
      </c>
      <c r="B65" s="2">
        <v>9</v>
      </c>
      <c r="C65" s="4">
        <f t="shared" si="2"/>
        <v>0.3872291815911247</v>
      </c>
      <c r="D65" s="2">
        <v>7</v>
      </c>
      <c r="E65" s="4">
        <f t="shared" si="3"/>
        <v>0.3007104068568846</v>
      </c>
      <c r="F65" s="5">
        <f>(C65*100/E65)-100</f>
        <v>28.77146010294763</v>
      </c>
      <c r="G65" s="2">
        <v>0</v>
      </c>
      <c r="H65" s="4">
        <f t="shared" si="4"/>
        <v>0</v>
      </c>
      <c r="I65" s="2">
        <v>0</v>
      </c>
      <c r="J65" s="4">
        <f t="shared" si="5"/>
        <v>0</v>
      </c>
      <c r="K65" s="5">
        <v>0</v>
      </c>
    </row>
    <row r="66" spans="1:11" s="6" customFormat="1" ht="15">
      <c r="A66" s="3" t="s">
        <v>20</v>
      </c>
      <c r="B66" s="2">
        <v>0</v>
      </c>
      <c r="C66" s="4">
        <f t="shared" si="2"/>
        <v>0</v>
      </c>
      <c r="D66" s="2">
        <v>0</v>
      </c>
      <c r="E66" s="4">
        <f t="shared" si="3"/>
        <v>0</v>
      </c>
      <c r="F66" s="5">
        <v>0</v>
      </c>
      <c r="G66" s="2">
        <v>0</v>
      </c>
      <c r="H66" s="4">
        <f t="shared" si="4"/>
        <v>0</v>
      </c>
      <c r="I66" s="2">
        <v>0</v>
      </c>
      <c r="J66" s="4">
        <f t="shared" si="5"/>
        <v>0</v>
      </c>
      <c r="K66" s="8">
        <v>0</v>
      </c>
    </row>
    <row r="67" spans="1:11" s="6" customFormat="1" ht="15">
      <c r="A67" s="3" t="s">
        <v>21</v>
      </c>
      <c r="B67" s="2">
        <v>0</v>
      </c>
      <c r="C67" s="4">
        <f t="shared" si="2"/>
        <v>0</v>
      </c>
      <c r="D67" s="2">
        <v>0</v>
      </c>
      <c r="E67" s="4">
        <f t="shared" si="3"/>
        <v>0</v>
      </c>
      <c r="F67" s="5">
        <v>0</v>
      </c>
      <c r="G67" s="2">
        <v>0</v>
      </c>
      <c r="H67" s="4">
        <f t="shared" si="4"/>
        <v>0</v>
      </c>
      <c r="I67" s="2">
        <v>0</v>
      </c>
      <c r="J67" s="4">
        <f t="shared" si="5"/>
        <v>0</v>
      </c>
      <c r="K67" s="8">
        <v>0</v>
      </c>
    </row>
    <row r="68" spans="1:11" ht="15">
      <c r="A68" s="12" t="s">
        <v>22</v>
      </c>
      <c r="B68" s="2">
        <v>1105</v>
      </c>
      <c r="C68" s="4">
        <f t="shared" si="2"/>
        <v>47.543138406465864</v>
      </c>
      <c r="D68" s="2">
        <v>1340</v>
      </c>
      <c r="E68" s="4">
        <f t="shared" si="3"/>
        <v>57.56456359831791</v>
      </c>
      <c r="F68" s="5">
        <f>(C68*100/E68)-100</f>
        <v>-17.409017919046434</v>
      </c>
      <c r="G68" s="2">
        <v>217</v>
      </c>
      <c r="H68" s="4">
        <f t="shared" si="4"/>
        <v>62.28115492796051</v>
      </c>
      <c r="I68" s="2">
        <v>233</v>
      </c>
      <c r="J68" s="4">
        <f t="shared" si="5"/>
        <v>66.83360726507127</v>
      </c>
      <c r="K68" s="5">
        <f>(H68*100/J68)-100</f>
        <v>-6.811621463218515</v>
      </c>
    </row>
    <row r="69" spans="1:11" ht="15">
      <c r="A69" s="3" t="s">
        <v>90</v>
      </c>
      <c r="B69" s="2">
        <v>33</v>
      </c>
      <c r="C69" s="4">
        <f t="shared" si="2"/>
        <v>1.4198403325007907</v>
      </c>
      <c r="D69" s="2">
        <v>44</v>
      </c>
      <c r="E69" s="4">
        <f t="shared" si="3"/>
        <v>1.8901797002432748</v>
      </c>
      <c r="F69" s="5">
        <f>(C69*100/E69)-100</f>
        <v>-24.883314939947198</v>
      </c>
      <c r="G69" s="2">
        <v>7</v>
      </c>
      <c r="H69" s="4">
        <f t="shared" si="4"/>
        <v>2.0090695138051777</v>
      </c>
      <c r="I69" s="2">
        <v>17</v>
      </c>
      <c r="J69" s="4">
        <f t="shared" si="5"/>
        <v>4.876271774704771</v>
      </c>
      <c r="K69" s="5">
        <f>(H69*100/J69)-100</f>
        <v>-58.79906603592014</v>
      </c>
    </row>
    <row r="70" spans="1:11" ht="15">
      <c r="A70" s="3" t="s">
        <v>124</v>
      </c>
      <c r="B70" s="2">
        <v>707</v>
      </c>
      <c r="C70" s="4">
        <f t="shared" si="2"/>
        <v>30.419003487213907</v>
      </c>
      <c r="D70" s="2">
        <v>803</v>
      </c>
      <c r="E70" s="4">
        <f t="shared" si="3"/>
        <v>34.495779529439766</v>
      </c>
      <c r="F70" s="5">
        <f>(C70*100/E70)-100</f>
        <v>-11.818187899614244</v>
      </c>
      <c r="G70" s="2">
        <v>152</v>
      </c>
      <c r="H70" s="4">
        <f t="shared" si="4"/>
        <v>43.625509442626715</v>
      </c>
      <c r="I70" s="2">
        <v>135</v>
      </c>
      <c r="J70" s="4">
        <f t="shared" si="5"/>
        <v>38.72333468147906</v>
      </c>
      <c r="K70" s="5">
        <f>(H70*100/J70)-100</f>
        <v>12.659485040404618</v>
      </c>
    </row>
    <row r="71" spans="1:11" s="6" customFormat="1" ht="15">
      <c r="A71" s="3" t="s">
        <v>114</v>
      </c>
      <c r="B71" s="2">
        <v>0</v>
      </c>
      <c r="C71" s="4">
        <f aca="true" t="shared" si="9" ref="C71:C128">B71*100000/2324205</f>
        <v>0</v>
      </c>
      <c r="D71" s="2">
        <v>137</v>
      </c>
      <c r="E71" s="4">
        <f aca="true" t="shared" si="10" ref="E71:E128">D71*100000/2327821</f>
        <v>5.885332248484742</v>
      </c>
      <c r="F71" s="5">
        <v>-100</v>
      </c>
      <c r="G71" s="2">
        <v>0</v>
      </c>
      <c r="H71" s="4">
        <f aca="true" t="shared" si="11" ref="H71:H128">G71*100000/348420</f>
        <v>0</v>
      </c>
      <c r="I71" s="2">
        <v>47</v>
      </c>
      <c r="J71" s="4">
        <f aca="true" t="shared" si="12" ref="J71:J128">I71*100000/348627</f>
        <v>13.481457259477894</v>
      </c>
      <c r="K71" s="5">
        <v>-100</v>
      </c>
    </row>
    <row r="72" spans="1:11" s="6" customFormat="1" ht="15">
      <c r="A72" s="3" t="s">
        <v>23</v>
      </c>
      <c r="B72" s="2">
        <v>0</v>
      </c>
      <c r="C72" s="4">
        <f t="shared" si="9"/>
        <v>0</v>
      </c>
      <c r="D72" s="2">
        <v>0</v>
      </c>
      <c r="E72" s="4">
        <f t="shared" si="10"/>
        <v>0</v>
      </c>
      <c r="F72" s="5">
        <v>0</v>
      </c>
      <c r="G72" s="2">
        <v>0</v>
      </c>
      <c r="H72" s="4">
        <f t="shared" si="11"/>
        <v>0</v>
      </c>
      <c r="I72" s="2">
        <v>0</v>
      </c>
      <c r="J72" s="4">
        <f t="shared" si="12"/>
        <v>0</v>
      </c>
      <c r="K72" s="8">
        <v>0</v>
      </c>
    </row>
    <row r="73" spans="1:11" s="6" customFormat="1" ht="15">
      <c r="A73" s="3" t="s">
        <v>24</v>
      </c>
      <c r="B73" s="2">
        <v>1</v>
      </c>
      <c r="C73" s="4">
        <f t="shared" si="9"/>
        <v>0.043025464621236076</v>
      </c>
      <c r="D73" s="2">
        <v>0</v>
      </c>
      <c r="E73" s="4">
        <f t="shared" si="10"/>
        <v>0</v>
      </c>
      <c r="F73" s="5">
        <v>100</v>
      </c>
      <c r="G73" s="2">
        <v>0</v>
      </c>
      <c r="H73" s="4">
        <f t="shared" si="11"/>
        <v>0</v>
      </c>
      <c r="I73" s="2">
        <v>0</v>
      </c>
      <c r="J73" s="4">
        <f t="shared" si="12"/>
        <v>0</v>
      </c>
      <c r="K73" s="8">
        <v>0</v>
      </c>
    </row>
    <row r="74" spans="1:11" s="6" customFormat="1" ht="15">
      <c r="A74" s="3" t="s">
        <v>25</v>
      </c>
      <c r="B74" s="2">
        <v>0</v>
      </c>
      <c r="C74" s="4">
        <f t="shared" si="9"/>
        <v>0</v>
      </c>
      <c r="D74" s="2">
        <v>0</v>
      </c>
      <c r="E74" s="4">
        <f t="shared" si="10"/>
        <v>0</v>
      </c>
      <c r="F74" s="5">
        <v>0</v>
      </c>
      <c r="G74" s="2">
        <v>0</v>
      </c>
      <c r="H74" s="4">
        <f t="shared" si="11"/>
        <v>0</v>
      </c>
      <c r="I74" s="2">
        <v>0</v>
      </c>
      <c r="J74" s="4">
        <f t="shared" si="12"/>
        <v>0</v>
      </c>
      <c r="K74" s="8">
        <v>0</v>
      </c>
    </row>
    <row r="75" spans="1:11" s="6" customFormat="1" ht="15">
      <c r="A75" s="3" t="s">
        <v>26</v>
      </c>
      <c r="B75" s="2">
        <v>1</v>
      </c>
      <c r="C75" s="4">
        <f t="shared" si="9"/>
        <v>0.043025464621236076</v>
      </c>
      <c r="D75" s="2">
        <v>0</v>
      </c>
      <c r="E75" s="4">
        <f t="shared" si="10"/>
        <v>0</v>
      </c>
      <c r="F75" s="5">
        <v>100</v>
      </c>
      <c r="G75" s="2">
        <v>0</v>
      </c>
      <c r="H75" s="4">
        <f t="shared" si="11"/>
        <v>0</v>
      </c>
      <c r="I75" s="2">
        <v>0</v>
      </c>
      <c r="J75" s="4">
        <f t="shared" si="12"/>
        <v>0</v>
      </c>
      <c r="K75" s="8">
        <v>0</v>
      </c>
    </row>
    <row r="76" spans="1:11" s="6" customFormat="1" ht="15">
      <c r="A76" s="3" t="s">
        <v>117</v>
      </c>
      <c r="B76" s="2">
        <v>0</v>
      </c>
      <c r="C76" s="4">
        <f t="shared" si="9"/>
        <v>0</v>
      </c>
      <c r="D76" s="2">
        <v>0</v>
      </c>
      <c r="E76" s="4">
        <f t="shared" si="10"/>
        <v>0</v>
      </c>
      <c r="F76" s="5">
        <v>0</v>
      </c>
      <c r="G76" s="2">
        <v>0</v>
      </c>
      <c r="H76" s="4">
        <f t="shared" si="11"/>
        <v>0</v>
      </c>
      <c r="I76" s="2">
        <v>0</v>
      </c>
      <c r="J76" s="4">
        <f t="shared" si="12"/>
        <v>0</v>
      </c>
      <c r="K76" s="8">
        <v>0</v>
      </c>
    </row>
    <row r="77" spans="1:11" s="6" customFormat="1" ht="15">
      <c r="A77" s="3" t="s">
        <v>27</v>
      </c>
      <c r="B77" s="2">
        <v>49</v>
      </c>
      <c r="C77" s="4">
        <f t="shared" si="9"/>
        <v>2.108247766440568</v>
      </c>
      <c r="D77" s="2">
        <v>143</v>
      </c>
      <c r="E77" s="4">
        <f t="shared" si="10"/>
        <v>6.1430840257906425</v>
      </c>
      <c r="F77" s="5">
        <f>(C77*100/E77)-100</f>
        <v>-65.6809550774584</v>
      </c>
      <c r="G77" s="2">
        <v>33</v>
      </c>
      <c r="H77" s="4">
        <f t="shared" si="11"/>
        <v>9.471327707938695</v>
      </c>
      <c r="I77" s="2">
        <v>104</v>
      </c>
      <c r="J77" s="4">
        <f t="shared" si="12"/>
        <v>29.83130968054683</v>
      </c>
      <c r="K77" s="5">
        <f>(H77*100/J77)-100</f>
        <v>-68.25037918427363</v>
      </c>
    </row>
    <row r="78" spans="1:11" s="6" customFormat="1" ht="15">
      <c r="A78" s="3" t="s">
        <v>28</v>
      </c>
      <c r="B78" s="2">
        <v>0</v>
      </c>
      <c r="C78" s="4">
        <f t="shared" si="9"/>
        <v>0</v>
      </c>
      <c r="D78" s="2">
        <v>0</v>
      </c>
      <c r="E78" s="4">
        <f t="shared" si="10"/>
        <v>0</v>
      </c>
      <c r="F78" s="5">
        <v>0</v>
      </c>
      <c r="G78" s="2">
        <v>0</v>
      </c>
      <c r="H78" s="4">
        <f t="shared" si="11"/>
        <v>0</v>
      </c>
      <c r="I78" s="2">
        <v>0</v>
      </c>
      <c r="J78" s="4">
        <f t="shared" si="12"/>
        <v>0</v>
      </c>
      <c r="K78" s="8">
        <v>0</v>
      </c>
    </row>
    <row r="79" spans="1:11" s="6" customFormat="1" ht="15">
      <c r="A79" s="3" t="s">
        <v>29</v>
      </c>
      <c r="B79" s="2">
        <v>0</v>
      </c>
      <c r="C79" s="4">
        <f t="shared" si="9"/>
        <v>0</v>
      </c>
      <c r="D79" s="2">
        <v>0</v>
      </c>
      <c r="E79" s="4">
        <f t="shared" si="10"/>
        <v>0</v>
      </c>
      <c r="F79" s="5">
        <v>0</v>
      </c>
      <c r="G79" s="2">
        <v>0</v>
      </c>
      <c r="H79" s="4">
        <f t="shared" si="11"/>
        <v>0</v>
      </c>
      <c r="I79" s="2">
        <v>0</v>
      </c>
      <c r="J79" s="4">
        <f t="shared" si="12"/>
        <v>0</v>
      </c>
      <c r="K79" s="8">
        <v>0</v>
      </c>
    </row>
    <row r="80" spans="1:11" s="6" customFormat="1" ht="15">
      <c r="A80" s="3" t="s">
        <v>91</v>
      </c>
      <c r="B80" s="2">
        <v>24</v>
      </c>
      <c r="C80" s="4">
        <f t="shared" si="9"/>
        <v>1.0326111509096658</v>
      </c>
      <c r="D80" s="2">
        <v>98</v>
      </c>
      <c r="E80" s="4">
        <f t="shared" si="10"/>
        <v>4.209945695996384</v>
      </c>
      <c r="F80" s="5">
        <f>(C80*100/E80)-100</f>
        <v>-75.47210283753378</v>
      </c>
      <c r="G80" s="2">
        <v>17</v>
      </c>
      <c r="H80" s="4">
        <f t="shared" si="11"/>
        <v>4.879168819241146</v>
      </c>
      <c r="I80" s="2">
        <v>57</v>
      </c>
      <c r="J80" s="4">
        <f t="shared" si="12"/>
        <v>16.349852421068935</v>
      </c>
      <c r="K80" s="5">
        <f>(H80*100/J80)-100</f>
        <v>-70.1577195097266</v>
      </c>
    </row>
    <row r="81" spans="1:11" s="6" customFormat="1" ht="22.5">
      <c r="A81" s="7" t="s">
        <v>92</v>
      </c>
      <c r="B81" s="2">
        <v>61</v>
      </c>
      <c r="C81" s="4">
        <f t="shared" si="9"/>
        <v>2.6245533418954006</v>
      </c>
      <c r="D81" s="2">
        <v>121</v>
      </c>
      <c r="E81" s="4">
        <f t="shared" si="10"/>
        <v>5.197994175669005</v>
      </c>
      <c r="F81" s="5">
        <f>(C81*100/E81)-100</f>
        <v>-49.50834392657609</v>
      </c>
      <c r="G81" s="2">
        <v>0</v>
      </c>
      <c r="H81" s="4">
        <f t="shared" si="11"/>
        <v>0</v>
      </c>
      <c r="I81" s="2">
        <v>1</v>
      </c>
      <c r="J81" s="4">
        <f t="shared" si="12"/>
        <v>0.28683951615910414</v>
      </c>
      <c r="K81" s="5">
        <v>-100</v>
      </c>
    </row>
    <row r="82" spans="1:11" ht="15">
      <c r="A82" s="3" t="s">
        <v>93</v>
      </c>
      <c r="B82" s="2">
        <v>61</v>
      </c>
      <c r="C82" s="4">
        <f t="shared" si="9"/>
        <v>2.6245533418954006</v>
      </c>
      <c r="D82" s="2">
        <v>114</v>
      </c>
      <c r="E82" s="4">
        <f t="shared" si="10"/>
        <v>4.8972837688121205</v>
      </c>
      <c r="F82" s="5">
        <f aca="true" t="shared" si="13" ref="F82:F101">(C82*100/E82)-100</f>
        <v>-46.40797907996234</v>
      </c>
      <c r="G82" s="2">
        <v>0</v>
      </c>
      <c r="H82" s="4">
        <f t="shared" si="11"/>
        <v>0</v>
      </c>
      <c r="I82" s="2">
        <v>1</v>
      </c>
      <c r="J82" s="4">
        <f t="shared" si="12"/>
        <v>0.28683951615910414</v>
      </c>
      <c r="K82" s="5">
        <v>-100</v>
      </c>
    </row>
    <row r="83" spans="1:11" ht="22.5">
      <c r="A83" s="7" t="s">
        <v>104</v>
      </c>
      <c r="B83" s="2">
        <v>38</v>
      </c>
      <c r="C83" s="4">
        <f t="shared" si="9"/>
        <v>1.634967655606971</v>
      </c>
      <c r="D83" s="2">
        <v>60</v>
      </c>
      <c r="E83" s="4">
        <f t="shared" si="10"/>
        <v>2.577517773059011</v>
      </c>
      <c r="F83" s="5">
        <f t="shared" si="13"/>
        <v>-36.56813261595541</v>
      </c>
      <c r="G83" s="2">
        <v>0</v>
      </c>
      <c r="H83" s="4">
        <f t="shared" si="11"/>
        <v>0</v>
      </c>
      <c r="I83" s="2">
        <v>0</v>
      </c>
      <c r="J83" s="4">
        <f t="shared" si="12"/>
        <v>0</v>
      </c>
      <c r="K83" s="5">
        <v>0</v>
      </c>
    </row>
    <row r="84" spans="1:11" s="6" customFormat="1" ht="15">
      <c r="A84" s="3" t="s">
        <v>30</v>
      </c>
      <c r="B84" s="2">
        <v>55</v>
      </c>
      <c r="C84" s="4">
        <f t="shared" si="9"/>
        <v>2.3664005541679844</v>
      </c>
      <c r="D84" s="2">
        <v>84</v>
      </c>
      <c r="E84" s="4">
        <f t="shared" si="10"/>
        <v>3.6085248822826155</v>
      </c>
      <c r="F84" s="5">
        <f t="shared" si="13"/>
        <v>-34.42194161423963</v>
      </c>
      <c r="G84" s="2">
        <v>0</v>
      </c>
      <c r="H84" s="4">
        <f t="shared" si="11"/>
        <v>0</v>
      </c>
      <c r="I84" s="2">
        <v>0</v>
      </c>
      <c r="J84" s="4">
        <f t="shared" si="12"/>
        <v>0</v>
      </c>
      <c r="K84" s="5">
        <v>0</v>
      </c>
    </row>
    <row r="85" spans="1:11" s="6" customFormat="1" ht="15">
      <c r="A85" s="3" t="s">
        <v>94</v>
      </c>
      <c r="B85" s="2">
        <v>15</v>
      </c>
      <c r="C85" s="4">
        <f t="shared" si="9"/>
        <v>0.6453819693185412</v>
      </c>
      <c r="D85" s="2">
        <v>24</v>
      </c>
      <c r="E85" s="4">
        <f t="shared" si="10"/>
        <v>1.0310071092236044</v>
      </c>
      <c r="F85" s="5">
        <f t="shared" si="13"/>
        <v>-37.40276244995601</v>
      </c>
      <c r="G85" s="2">
        <v>0</v>
      </c>
      <c r="H85" s="4">
        <f t="shared" si="11"/>
        <v>0</v>
      </c>
      <c r="I85" s="2">
        <v>0</v>
      </c>
      <c r="J85" s="4">
        <f t="shared" si="12"/>
        <v>0</v>
      </c>
      <c r="K85" s="8">
        <v>0</v>
      </c>
    </row>
    <row r="86" spans="1:11" s="6" customFormat="1" ht="45">
      <c r="A86" s="7" t="s">
        <v>110</v>
      </c>
      <c r="B86" s="2">
        <v>115</v>
      </c>
      <c r="C86" s="4">
        <f t="shared" si="9"/>
        <v>4.947928431442149</v>
      </c>
      <c r="D86" s="2">
        <v>195</v>
      </c>
      <c r="E86" s="4">
        <f t="shared" si="10"/>
        <v>8.376932762441786</v>
      </c>
      <c r="F86" s="5">
        <f t="shared" si="13"/>
        <v>-40.933888670727725</v>
      </c>
      <c r="G86" s="2">
        <v>3</v>
      </c>
      <c r="H86" s="4">
        <f t="shared" si="11"/>
        <v>0.8610297916307904</v>
      </c>
      <c r="I86" s="2">
        <v>2</v>
      </c>
      <c r="J86" s="4">
        <f t="shared" si="12"/>
        <v>0.5736790323182083</v>
      </c>
      <c r="K86" s="5">
        <f>(H86*100/J86)-100</f>
        <v>50.08911658343379</v>
      </c>
    </row>
    <row r="87" spans="1:11" s="6" customFormat="1" ht="22.5">
      <c r="A87" s="7" t="s">
        <v>95</v>
      </c>
      <c r="B87" s="2">
        <v>113400</v>
      </c>
      <c r="C87" s="4">
        <f t="shared" si="9"/>
        <v>4879.087688048171</v>
      </c>
      <c r="D87" s="2">
        <v>127343</v>
      </c>
      <c r="E87" s="4">
        <f t="shared" si="10"/>
        <v>5470.480762910894</v>
      </c>
      <c r="F87" s="5">
        <f t="shared" si="13"/>
        <v>-10.810623425865714</v>
      </c>
      <c r="G87" s="2">
        <v>49744</v>
      </c>
      <c r="H87" s="4">
        <f t="shared" si="11"/>
        <v>14277.02198496068</v>
      </c>
      <c r="I87" s="2">
        <v>78866</v>
      </c>
      <c r="J87" s="4">
        <f t="shared" si="12"/>
        <v>22621.885281403906</v>
      </c>
      <c r="K87" s="5">
        <f aca="true" t="shared" si="14" ref="K87:K94">(H87*100/J87)-100</f>
        <v>-36.88845201289672</v>
      </c>
    </row>
    <row r="88" spans="1:11" ht="22.5">
      <c r="A88" s="7" t="s">
        <v>96</v>
      </c>
      <c r="B88" s="2">
        <v>113400</v>
      </c>
      <c r="C88" s="4">
        <f t="shared" si="9"/>
        <v>4879.087688048171</v>
      </c>
      <c r="D88" s="2">
        <v>126879</v>
      </c>
      <c r="E88" s="4">
        <f t="shared" si="10"/>
        <v>5450.547958799238</v>
      </c>
      <c r="F88" s="5">
        <f t="shared" si="13"/>
        <v>-10.484455417523932</v>
      </c>
      <c r="G88" s="2">
        <v>49744</v>
      </c>
      <c r="H88" s="4">
        <f t="shared" si="11"/>
        <v>14277.02198496068</v>
      </c>
      <c r="I88" s="2">
        <v>78553</v>
      </c>
      <c r="J88" s="4">
        <f t="shared" si="12"/>
        <v>22532.10451284611</v>
      </c>
      <c r="K88" s="5">
        <f t="shared" si="14"/>
        <v>-36.636979573652354</v>
      </c>
    </row>
    <row r="89" spans="1:11" s="6" customFormat="1" ht="15">
      <c r="A89" s="3" t="s">
        <v>31</v>
      </c>
      <c r="B89" s="2">
        <v>0</v>
      </c>
      <c r="C89" s="4">
        <f t="shared" si="9"/>
        <v>0</v>
      </c>
      <c r="D89" s="2">
        <v>464</v>
      </c>
      <c r="E89" s="4">
        <f t="shared" si="10"/>
        <v>19.932804111656353</v>
      </c>
      <c r="F89" s="5">
        <f t="shared" si="13"/>
        <v>-100</v>
      </c>
      <c r="G89" s="2">
        <v>0</v>
      </c>
      <c r="H89" s="4">
        <f t="shared" si="11"/>
        <v>0</v>
      </c>
      <c r="I89" s="2">
        <v>313</v>
      </c>
      <c r="J89" s="4">
        <f t="shared" si="12"/>
        <v>89.78076855779959</v>
      </c>
      <c r="K89" s="5">
        <f t="shared" si="14"/>
        <v>-100</v>
      </c>
    </row>
    <row r="90" spans="1:11" s="6" customFormat="1" ht="15">
      <c r="A90" s="3" t="s">
        <v>105</v>
      </c>
      <c r="B90" s="2">
        <v>5004</v>
      </c>
      <c r="C90" s="4">
        <f t="shared" si="9"/>
        <v>215.29942496466535</v>
      </c>
      <c r="D90" s="2">
        <v>3256</v>
      </c>
      <c r="E90" s="4">
        <f t="shared" si="10"/>
        <v>139.87329781800233</v>
      </c>
      <c r="F90" s="5">
        <f t="shared" si="13"/>
        <v>53.924607715194185</v>
      </c>
      <c r="G90" s="2">
        <v>316</v>
      </c>
      <c r="H90" s="4">
        <f t="shared" si="11"/>
        <v>90.6951380517766</v>
      </c>
      <c r="I90" s="2">
        <v>1013</v>
      </c>
      <c r="J90" s="4">
        <f t="shared" si="12"/>
        <v>290.5684298691725</v>
      </c>
      <c r="K90" s="5">
        <f t="shared" si="14"/>
        <v>-68.78699516922339</v>
      </c>
    </row>
    <row r="91" spans="1:11" s="6" customFormat="1" ht="15">
      <c r="A91" s="3" t="s">
        <v>106</v>
      </c>
      <c r="B91" s="2">
        <v>23</v>
      </c>
      <c r="C91" s="4">
        <f t="shared" si="9"/>
        <v>0.9895856862884298</v>
      </c>
      <c r="D91" s="2">
        <v>85</v>
      </c>
      <c r="E91" s="4">
        <f t="shared" si="10"/>
        <v>3.651483511833599</v>
      </c>
      <c r="F91" s="5">
        <f t="shared" si="13"/>
        <v>-72.89907833127506</v>
      </c>
      <c r="G91" s="2">
        <v>7</v>
      </c>
      <c r="H91" s="4">
        <f t="shared" si="11"/>
        <v>2.0090695138051777</v>
      </c>
      <c r="I91" s="2">
        <v>60</v>
      </c>
      <c r="J91" s="4">
        <f t="shared" si="12"/>
        <v>17.210370969546247</v>
      </c>
      <c r="K91" s="5">
        <f t="shared" si="14"/>
        <v>-88.32640204351071</v>
      </c>
    </row>
    <row r="92" spans="1:11" ht="15">
      <c r="A92" s="3" t="s">
        <v>107</v>
      </c>
      <c r="B92" s="2">
        <v>343</v>
      </c>
      <c r="C92" s="4">
        <f t="shared" si="9"/>
        <v>14.757734365083975</v>
      </c>
      <c r="D92" s="2">
        <v>724</v>
      </c>
      <c r="E92" s="4">
        <f t="shared" si="10"/>
        <v>31.102047794912068</v>
      </c>
      <c r="F92" s="5">
        <f t="shared" si="13"/>
        <v>-52.550602254883785</v>
      </c>
      <c r="G92" s="2">
        <v>22</v>
      </c>
      <c r="H92" s="4">
        <f t="shared" si="11"/>
        <v>6.31421847195913</v>
      </c>
      <c r="I92" s="2">
        <v>222</v>
      </c>
      <c r="J92" s="4">
        <f t="shared" si="12"/>
        <v>63.67837258732112</v>
      </c>
      <c r="K92" s="5">
        <f t="shared" si="14"/>
        <v>-90.08420250800137</v>
      </c>
    </row>
    <row r="93" spans="1:11" ht="22.5">
      <c r="A93" s="7" t="s">
        <v>108</v>
      </c>
      <c r="B93" s="2">
        <v>21</v>
      </c>
      <c r="C93" s="4">
        <f t="shared" si="9"/>
        <v>0.9035347570459576</v>
      </c>
      <c r="D93" s="2">
        <v>69</v>
      </c>
      <c r="E93" s="4">
        <f t="shared" si="10"/>
        <v>2.9641454390178628</v>
      </c>
      <c r="F93" s="5">
        <f t="shared" si="13"/>
        <v>-69.51786693215249</v>
      </c>
      <c r="G93" s="2">
        <v>0</v>
      </c>
      <c r="H93" s="4">
        <f t="shared" si="11"/>
        <v>0</v>
      </c>
      <c r="I93" s="2">
        <v>31</v>
      </c>
      <c r="J93" s="4">
        <f t="shared" si="12"/>
        <v>8.892025000932229</v>
      </c>
      <c r="K93" s="5">
        <f t="shared" si="14"/>
        <v>-100</v>
      </c>
    </row>
    <row r="94" spans="1:11" ht="15">
      <c r="A94" s="7" t="s">
        <v>121</v>
      </c>
      <c r="B94" s="2">
        <v>2</v>
      </c>
      <c r="C94" s="4">
        <f t="shared" si="9"/>
        <v>0.08605092924247215</v>
      </c>
      <c r="D94" s="2">
        <v>70</v>
      </c>
      <c r="E94" s="4">
        <f t="shared" si="10"/>
        <v>3.007104068568846</v>
      </c>
      <c r="F94" s="5">
        <f t="shared" si="13"/>
        <v>-97.13841199771227</v>
      </c>
      <c r="G94" s="2">
        <v>2</v>
      </c>
      <c r="H94" s="4">
        <f t="shared" si="11"/>
        <v>0.5740198610871936</v>
      </c>
      <c r="I94" s="2">
        <v>36</v>
      </c>
      <c r="J94" s="4">
        <f t="shared" si="12"/>
        <v>10.32622258172775</v>
      </c>
      <c r="K94" s="5">
        <f t="shared" si="14"/>
        <v>-94.44114383024319</v>
      </c>
    </row>
    <row r="95" spans="1:11" ht="22.5">
      <c r="A95" s="7" t="s">
        <v>122</v>
      </c>
      <c r="B95" s="2">
        <v>0</v>
      </c>
      <c r="C95" s="4">
        <f t="shared" si="9"/>
        <v>0</v>
      </c>
      <c r="D95" s="2">
        <v>0</v>
      </c>
      <c r="E95" s="4">
        <f t="shared" si="10"/>
        <v>0</v>
      </c>
      <c r="F95" s="5">
        <v>0</v>
      </c>
      <c r="G95" s="2">
        <v>0</v>
      </c>
      <c r="H95" s="4">
        <f t="shared" si="11"/>
        <v>0</v>
      </c>
      <c r="I95" s="2">
        <v>0</v>
      </c>
      <c r="J95" s="4">
        <f t="shared" si="12"/>
        <v>0</v>
      </c>
      <c r="K95" s="5">
        <v>0</v>
      </c>
    </row>
    <row r="96" spans="1:11" ht="15">
      <c r="A96" s="7" t="s">
        <v>125</v>
      </c>
      <c r="B96" s="2">
        <v>34965</v>
      </c>
      <c r="C96" s="4">
        <f t="shared" si="9"/>
        <v>1504.3853704815194</v>
      </c>
      <c r="D96" s="2">
        <v>0</v>
      </c>
      <c r="E96" s="4">
        <f t="shared" si="10"/>
        <v>0</v>
      </c>
      <c r="F96" s="5">
        <v>100</v>
      </c>
      <c r="G96" s="2">
        <v>1581</v>
      </c>
      <c r="H96" s="4">
        <f t="shared" si="11"/>
        <v>453.76270018942654</v>
      </c>
      <c r="I96" s="2">
        <v>0</v>
      </c>
      <c r="J96" s="4">
        <f t="shared" si="12"/>
        <v>0</v>
      </c>
      <c r="K96" s="5">
        <v>100</v>
      </c>
    </row>
    <row r="97" spans="1:11" ht="15">
      <c r="A97" s="7" t="s">
        <v>126</v>
      </c>
      <c r="B97" s="2">
        <v>9698</v>
      </c>
      <c r="C97" s="4">
        <f t="shared" si="9"/>
        <v>417.2609558967475</v>
      </c>
      <c r="D97" s="2">
        <v>0</v>
      </c>
      <c r="E97" s="4">
        <f t="shared" si="10"/>
        <v>0</v>
      </c>
      <c r="F97" s="5">
        <v>100</v>
      </c>
      <c r="G97" s="2">
        <v>57</v>
      </c>
      <c r="H97" s="4">
        <f t="shared" si="11"/>
        <v>16.35956604098502</v>
      </c>
      <c r="I97" s="2">
        <v>0</v>
      </c>
      <c r="J97" s="4">
        <f t="shared" si="12"/>
        <v>0</v>
      </c>
      <c r="K97" s="5">
        <v>100</v>
      </c>
    </row>
    <row r="98" spans="1:11" ht="15">
      <c r="A98" s="7" t="s">
        <v>127</v>
      </c>
      <c r="B98" s="2">
        <v>7234</v>
      </c>
      <c r="C98" s="4">
        <f t="shared" si="9"/>
        <v>311.2462110700218</v>
      </c>
      <c r="D98" s="2">
        <v>0</v>
      </c>
      <c r="E98" s="4">
        <f t="shared" si="10"/>
        <v>0</v>
      </c>
      <c r="F98" s="5">
        <v>100</v>
      </c>
      <c r="G98" s="2">
        <v>46</v>
      </c>
      <c r="H98" s="4">
        <f t="shared" si="11"/>
        <v>13.202456805005454</v>
      </c>
      <c r="I98" s="2">
        <v>0</v>
      </c>
      <c r="J98" s="4">
        <f t="shared" si="12"/>
        <v>0</v>
      </c>
      <c r="K98" s="5">
        <v>100</v>
      </c>
    </row>
    <row r="99" spans="1:11" ht="15">
      <c r="A99" s="7" t="s">
        <v>128</v>
      </c>
      <c r="B99" s="2">
        <v>2001</v>
      </c>
      <c r="C99" s="4">
        <f t="shared" si="9"/>
        <v>86.09395470709339</v>
      </c>
      <c r="D99" s="2">
        <v>0</v>
      </c>
      <c r="E99" s="4">
        <f t="shared" si="10"/>
        <v>0</v>
      </c>
      <c r="F99" s="5">
        <v>100</v>
      </c>
      <c r="G99" s="2">
        <v>140</v>
      </c>
      <c r="H99" s="4">
        <f t="shared" si="11"/>
        <v>40.181390276103556</v>
      </c>
      <c r="I99" s="2">
        <v>0</v>
      </c>
      <c r="J99" s="4">
        <f t="shared" si="12"/>
        <v>0</v>
      </c>
      <c r="K99" s="5">
        <v>100</v>
      </c>
    </row>
    <row r="100" spans="1:11" ht="15">
      <c r="A100" s="3" t="s">
        <v>97</v>
      </c>
      <c r="B100" s="2">
        <v>0</v>
      </c>
      <c r="C100" s="4">
        <f t="shared" si="9"/>
        <v>0</v>
      </c>
      <c r="D100" s="2">
        <v>0</v>
      </c>
      <c r="E100" s="4">
        <f t="shared" si="10"/>
        <v>0</v>
      </c>
      <c r="F100" s="5">
        <v>0</v>
      </c>
      <c r="G100" s="2">
        <v>0</v>
      </c>
      <c r="H100" s="4">
        <f t="shared" si="11"/>
        <v>0</v>
      </c>
      <c r="I100" s="2">
        <v>0</v>
      </c>
      <c r="J100" s="4">
        <f t="shared" si="12"/>
        <v>0</v>
      </c>
      <c r="K100" s="5">
        <v>0</v>
      </c>
    </row>
    <row r="101" spans="1:11" ht="15">
      <c r="A101" s="3" t="s">
        <v>98</v>
      </c>
      <c r="B101" s="2">
        <v>4</v>
      </c>
      <c r="C101" s="4">
        <f t="shared" si="9"/>
        <v>0.1721018584849443</v>
      </c>
      <c r="D101" s="2">
        <v>5</v>
      </c>
      <c r="E101" s="4">
        <f t="shared" si="10"/>
        <v>0.2147931477549176</v>
      </c>
      <c r="F101" s="5">
        <f t="shared" si="13"/>
        <v>-19.875535935943702</v>
      </c>
      <c r="G101" s="2">
        <v>1</v>
      </c>
      <c r="H101" s="4">
        <f t="shared" si="11"/>
        <v>0.2870099305435968</v>
      </c>
      <c r="I101" s="2">
        <v>2</v>
      </c>
      <c r="J101" s="4">
        <f t="shared" si="12"/>
        <v>0.5736790323182083</v>
      </c>
      <c r="K101" s="5">
        <f>(H101*100/J101)-100</f>
        <v>-49.97029447218873</v>
      </c>
    </row>
    <row r="102" spans="1:11" s="6" customFormat="1" ht="30.75" customHeight="1">
      <c r="A102" s="7" t="s">
        <v>119</v>
      </c>
      <c r="B102" s="2">
        <v>0</v>
      </c>
      <c r="C102" s="4">
        <f t="shared" si="9"/>
        <v>0</v>
      </c>
      <c r="D102" s="2">
        <v>0</v>
      </c>
      <c r="E102" s="4">
        <f t="shared" si="10"/>
        <v>0</v>
      </c>
      <c r="F102" s="5">
        <v>0</v>
      </c>
      <c r="G102" s="2">
        <v>0</v>
      </c>
      <c r="H102" s="4">
        <f t="shared" si="11"/>
        <v>0</v>
      </c>
      <c r="I102" s="2">
        <v>0</v>
      </c>
      <c r="J102" s="4">
        <f t="shared" si="12"/>
        <v>0</v>
      </c>
      <c r="K102" s="5">
        <v>0</v>
      </c>
    </row>
    <row r="103" spans="1:11" s="6" customFormat="1" ht="15">
      <c r="A103" s="3" t="s">
        <v>32</v>
      </c>
      <c r="B103" s="2">
        <v>138</v>
      </c>
      <c r="C103" s="4">
        <f t="shared" si="9"/>
        <v>5.937514117730579</v>
      </c>
      <c r="D103" s="2">
        <v>190</v>
      </c>
      <c r="E103" s="4">
        <f t="shared" si="10"/>
        <v>8.162139614686868</v>
      </c>
      <c r="F103" s="5">
        <f>(C103*100/E103)-100</f>
        <v>-27.255420783948864</v>
      </c>
      <c r="G103" s="2">
        <v>127</v>
      </c>
      <c r="H103" s="4">
        <f t="shared" si="11"/>
        <v>36.450261179036794</v>
      </c>
      <c r="I103" s="2">
        <v>181</v>
      </c>
      <c r="J103" s="4">
        <f t="shared" si="12"/>
        <v>51.917952424797846</v>
      </c>
      <c r="K103" s="5">
        <f>(H103*100/J103)-100</f>
        <v>-29.792567933347726</v>
      </c>
    </row>
    <row r="104" spans="1:11" s="6" customFormat="1" ht="15">
      <c r="A104" s="3" t="s">
        <v>33</v>
      </c>
      <c r="B104" s="2">
        <v>24</v>
      </c>
      <c r="C104" s="4">
        <f t="shared" si="9"/>
        <v>1.0326111509096658</v>
      </c>
      <c r="D104" s="2">
        <v>25</v>
      </c>
      <c r="E104" s="4">
        <f t="shared" si="10"/>
        <v>1.073965738774588</v>
      </c>
      <c r="F104" s="5">
        <f>(C104*100/E104)-100</f>
        <v>-3.8506431231324427</v>
      </c>
      <c r="G104" s="2">
        <v>9</v>
      </c>
      <c r="H104" s="4">
        <f t="shared" si="11"/>
        <v>2.583089374892371</v>
      </c>
      <c r="I104" s="2">
        <v>11</v>
      </c>
      <c r="J104" s="4">
        <f t="shared" si="12"/>
        <v>3.1552346777501454</v>
      </c>
      <c r="K104" s="5">
        <f>(H104*100/J104)-100</f>
        <v>-18.13320913630885</v>
      </c>
    </row>
    <row r="105" spans="1:11" s="6" customFormat="1" ht="15">
      <c r="A105" s="3" t="s">
        <v>34</v>
      </c>
      <c r="B105" s="2">
        <v>0</v>
      </c>
      <c r="C105" s="4">
        <f t="shared" si="9"/>
        <v>0</v>
      </c>
      <c r="D105" s="2">
        <v>0</v>
      </c>
      <c r="E105" s="4">
        <f t="shared" si="10"/>
        <v>0</v>
      </c>
      <c r="F105" s="5">
        <v>0</v>
      </c>
      <c r="G105" s="2">
        <v>0</v>
      </c>
      <c r="H105" s="4">
        <f t="shared" si="11"/>
        <v>0</v>
      </c>
      <c r="I105" s="2">
        <v>0</v>
      </c>
      <c r="J105" s="4">
        <f t="shared" si="12"/>
        <v>0</v>
      </c>
      <c r="K105" s="5">
        <v>0</v>
      </c>
    </row>
    <row r="106" spans="1:11" s="6" customFormat="1" ht="15">
      <c r="A106" s="3" t="s">
        <v>116</v>
      </c>
      <c r="B106" s="2">
        <v>0</v>
      </c>
      <c r="C106" s="4">
        <f t="shared" si="9"/>
        <v>0</v>
      </c>
      <c r="D106" s="2">
        <v>0</v>
      </c>
      <c r="E106" s="4">
        <f t="shared" si="10"/>
        <v>0</v>
      </c>
      <c r="F106" s="5">
        <v>0</v>
      </c>
      <c r="G106" s="2">
        <v>0</v>
      </c>
      <c r="H106" s="4">
        <f t="shared" si="11"/>
        <v>0</v>
      </c>
      <c r="I106" s="2">
        <v>0</v>
      </c>
      <c r="J106" s="4">
        <f t="shared" si="12"/>
        <v>0</v>
      </c>
      <c r="K106" s="5">
        <v>0</v>
      </c>
    </row>
    <row r="107" spans="1:11" s="6" customFormat="1" ht="15">
      <c r="A107" s="3" t="s">
        <v>35</v>
      </c>
      <c r="B107" s="2">
        <v>0</v>
      </c>
      <c r="C107" s="4">
        <f t="shared" si="9"/>
        <v>0</v>
      </c>
      <c r="D107" s="2">
        <v>1</v>
      </c>
      <c r="E107" s="4">
        <f t="shared" si="10"/>
        <v>0.042958629550983514</v>
      </c>
      <c r="F107" s="5">
        <v>-100</v>
      </c>
      <c r="G107" s="2">
        <v>0</v>
      </c>
      <c r="H107" s="4">
        <f t="shared" si="11"/>
        <v>0</v>
      </c>
      <c r="I107" s="2">
        <v>0</v>
      </c>
      <c r="J107" s="4">
        <f t="shared" si="12"/>
        <v>0</v>
      </c>
      <c r="K107" s="8">
        <v>0</v>
      </c>
    </row>
    <row r="108" spans="1:11" s="6" customFormat="1" ht="15">
      <c r="A108" s="3" t="s">
        <v>36</v>
      </c>
      <c r="B108" s="2">
        <v>0</v>
      </c>
      <c r="C108" s="4">
        <f t="shared" si="9"/>
        <v>0</v>
      </c>
      <c r="D108" s="2">
        <v>1</v>
      </c>
      <c r="E108" s="4">
        <f t="shared" si="10"/>
        <v>0.042958629550983514</v>
      </c>
      <c r="F108" s="5">
        <v>-100</v>
      </c>
      <c r="G108" s="2">
        <v>0</v>
      </c>
      <c r="H108" s="4">
        <f t="shared" si="11"/>
        <v>0</v>
      </c>
      <c r="I108" s="2">
        <v>0</v>
      </c>
      <c r="J108" s="4">
        <f t="shared" si="12"/>
        <v>0</v>
      </c>
      <c r="K108" s="8">
        <v>0</v>
      </c>
    </row>
    <row r="109" spans="1:11" s="6" customFormat="1" ht="15">
      <c r="A109" s="3" t="s">
        <v>99</v>
      </c>
      <c r="B109" s="2">
        <v>0</v>
      </c>
      <c r="C109" s="4">
        <f t="shared" si="9"/>
        <v>0</v>
      </c>
      <c r="D109" s="2">
        <v>0</v>
      </c>
      <c r="E109" s="4">
        <f t="shared" si="10"/>
        <v>0</v>
      </c>
      <c r="F109" s="5">
        <v>0</v>
      </c>
      <c r="G109" s="2">
        <v>0</v>
      </c>
      <c r="H109" s="4">
        <f t="shared" si="11"/>
        <v>0</v>
      </c>
      <c r="I109" s="2">
        <v>0</v>
      </c>
      <c r="J109" s="4">
        <f t="shared" si="12"/>
        <v>0</v>
      </c>
      <c r="K109" s="5">
        <v>0</v>
      </c>
    </row>
    <row r="110" spans="1:11" s="6" customFormat="1" ht="15">
      <c r="A110" s="3" t="s">
        <v>37</v>
      </c>
      <c r="B110" s="2">
        <v>25</v>
      </c>
      <c r="C110" s="4">
        <f t="shared" si="9"/>
        <v>1.075636615530902</v>
      </c>
      <c r="D110" s="2">
        <v>22</v>
      </c>
      <c r="E110" s="4">
        <f t="shared" si="10"/>
        <v>0.9450898501216374</v>
      </c>
      <c r="F110" s="5">
        <f>(C110*100/E110)-100</f>
        <v>13.813159181898186</v>
      </c>
      <c r="G110" s="2">
        <v>19</v>
      </c>
      <c r="H110" s="4">
        <f t="shared" si="11"/>
        <v>5.453188680328339</v>
      </c>
      <c r="I110" s="2">
        <v>17</v>
      </c>
      <c r="J110" s="4">
        <f t="shared" si="12"/>
        <v>4.876271774704771</v>
      </c>
      <c r="K110" s="5">
        <f>(H110*100/J110)-100</f>
        <v>11.831106473931058</v>
      </c>
    </row>
    <row r="111" spans="1:11" s="6" customFormat="1" ht="15">
      <c r="A111" s="3" t="s">
        <v>38</v>
      </c>
      <c r="B111" s="2">
        <v>0</v>
      </c>
      <c r="C111" s="4">
        <f t="shared" si="9"/>
        <v>0</v>
      </c>
      <c r="D111" s="2">
        <v>0</v>
      </c>
      <c r="E111" s="4">
        <f t="shared" si="10"/>
        <v>0</v>
      </c>
      <c r="F111" s="5">
        <v>0</v>
      </c>
      <c r="G111" s="2">
        <v>0</v>
      </c>
      <c r="H111" s="4">
        <f t="shared" si="11"/>
        <v>0</v>
      </c>
      <c r="I111" s="2">
        <v>0</v>
      </c>
      <c r="J111" s="4">
        <f t="shared" si="12"/>
        <v>0</v>
      </c>
      <c r="K111" s="8">
        <v>0</v>
      </c>
    </row>
    <row r="112" spans="1:11" s="6" customFormat="1" ht="15">
      <c r="A112" s="3" t="s">
        <v>39</v>
      </c>
      <c r="B112" s="2">
        <v>1</v>
      </c>
      <c r="C112" s="4">
        <f t="shared" si="9"/>
        <v>0.043025464621236076</v>
      </c>
      <c r="D112" s="2">
        <v>0</v>
      </c>
      <c r="E112" s="4">
        <f t="shared" si="10"/>
        <v>0</v>
      </c>
      <c r="F112" s="5">
        <v>100</v>
      </c>
      <c r="G112" s="2">
        <v>0</v>
      </c>
      <c r="H112" s="4">
        <f t="shared" si="11"/>
        <v>0</v>
      </c>
      <c r="I112" s="2">
        <v>0</v>
      </c>
      <c r="J112" s="4">
        <f t="shared" si="12"/>
        <v>0</v>
      </c>
      <c r="K112" s="5">
        <v>0</v>
      </c>
    </row>
    <row r="113" spans="1:11" s="6" customFormat="1" ht="15">
      <c r="A113" s="3" t="s">
        <v>40</v>
      </c>
      <c r="B113" s="2">
        <v>0</v>
      </c>
      <c r="C113" s="4">
        <f t="shared" si="9"/>
        <v>0</v>
      </c>
      <c r="D113" s="2">
        <v>0</v>
      </c>
      <c r="E113" s="4">
        <f t="shared" si="10"/>
        <v>0</v>
      </c>
      <c r="F113" s="8">
        <v>0</v>
      </c>
      <c r="G113" s="2">
        <v>0</v>
      </c>
      <c r="H113" s="4">
        <f t="shared" si="11"/>
        <v>0</v>
      </c>
      <c r="I113" s="2">
        <v>0</v>
      </c>
      <c r="J113" s="4">
        <f t="shared" si="12"/>
        <v>0</v>
      </c>
      <c r="K113" s="8">
        <v>0</v>
      </c>
    </row>
    <row r="114" spans="1:11" s="6" customFormat="1" ht="15">
      <c r="A114" s="3" t="s">
        <v>100</v>
      </c>
      <c r="B114" s="2">
        <v>0</v>
      </c>
      <c r="C114" s="4">
        <f t="shared" si="9"/>
        <v>0</v>
      </c>
      <c r="D114" s="2">
        <v>0</v>
      </c>
      <c r="E114" s="4">
        <f t="shared" si="10"/>
        <v>0</v>
      </c>
      <c r="F114" s="5">
        <v>0</v>
      </c>
      <c r="G114" s="2">
        <v>0</v>
      </c>
      <c r="H114" s="4">
        <f t="shared" si="11"/>
        <v>0</v>
      </c>
      <c r="I114" s="2">
        <v>0</v>
      </c>
      <c r="J114" s="4">
        <f t="shared" si="12"/>
        <v>0</v>
      </c>
      <c r="K114" s="5">
        <v>0</v>
      </c>
    </row>
    <row r="115" spans="1:11" s="6" customFormat="1" ht="15">
      <c r="A115" s="3" t="s">
        <v>41</v>
      </c>
      <c r="B115" s="2">
        <v>4</v>
      </c>
      <c r="C115" s="4">
        <f t="shared" si="9"/>
        <v>0.1721018584849443</v>
      </c>
      <c r="D115" s="2">
        <v>6</v>
      </c>
      <c r="E115" s="4">
        <f t="shared" si="10"/>
        <v>0.2577517773059011</v>
      </c>
      <c r="F115" s="5">
        <f>(C115*100/E115)-100</f>
        <v>-33.229613279953085</v>
      </c>
      <c r="G115" s="2">
        <v>3</v>
      </c>
      <c r="H115" s="4">
        <f t="shared" si="11"/>
        <v>0.8610297916307904</v>
      </c>
      <c r="I115" s="2">
        <v>5</v>
      </c>
      <c r="J115" s="4">
        <f t="shared" si="12"/>
        <v>1.4341975807955207</v>
      </c>
      <c r="K115" s="5">
        <f>(H115*100/J115)-100</f>
        <v>-39.96435336662649</v>
      </c>
    </row>
    <row r="116" spans="1:11" s="6" customFormat="1" ht="15">
      <c r="A116" s="3" t="s">
        <v>42</v>
      </c>
      <c r="B116" s="2">
        <v>0</v>
      </c>
      <c r="C116" s="4">
        <f t="shared" si="9"/>
        <v>0</v>
      </c>
      <c r="D116" s="2">
        <v>0</v>
      </c>
      <c r="E116" s="4">
        <f t="shared" si="10"/>
        <v>0</v>
      </c>
      <c r="F116" s="5">
        <v>0</v>
      </c>
      <c r="G116" s="2">
        <v>0</v>
      </c>
      <c r="H116" s="4">
        <f t="shared" si="11"/>
        <v>0</v>
      </c>
      <c r="I116" s="2">
        <v>0</v>
      </c>
      <c r="J116" s="4">
        <f t="shared" si="12"/>
        <v>0</v>
      </c>
      <c r="K116" s="5">
        <v>0</v>
      </c>
    </row>
    <row r="117" spans="1:11" s="6" customFormat="1" ht="15">
      <c r="A117" s="3" t="s">
        <v>43</v>
      </c>
      <c r="B117" s="2">
        <v>199</v>
      </c>
      <c r="C117" s="4">
        <f t="shared" si="9"/>
        <v>8.562067459625979</v>
      </c>
      <c r="D117" s="2">
        <v>329</v>
      </c>
      <c r="E117" s="4">
        <f t="shared" si="10"/>
        <v>14.133389122273577</v>
      </c>
      <c r="F117" s="5">
        <f>(C117*100/E117)-100</f>
        <v>-39.41957314305773</v>
      </c>
      <c r="G117" s="2">
        <v>196</v>
      </c>
      <c r="H117" s="4">
        <f t="shared" si="11"/>
        <v>56.253946386544975</v>
      </c>
      <c r="I117" s="2">
        <v>314</v>
      </c>
      <c r="J117" s="4">
        <f t="shared" si="12"/>
        <v>90.0676080739587</v>
      </c>
      <c r="K117" s="5">
        <f>(H117*100/J117)-100</f>
        <v>-37.5425332264267</v>
      </c>
    </row>
    <row r="118" spans="1:11" s="6" customFormat="1" ht="15">
      <c r="A118" s="3" t="s">
        <v>44</v>
      </c>
      <c r="B118" s="2">
        <v>0</v>
      </c>
      <c r="C118" s="4">
        <f t="shared" si="9"/>
        <v>0</v>
      </c>
      <c r="D118" s="2">
        <v>0</v>
      </c>
      <c r="E118" s="4">
        <f t="shared" si="10"/>
        <v>0</v>
      </c>
      <c r="F118" s="5">
        <v>0</v>
      </c>
      <c r="G118" s="2">
        <v>0</v>
      </c>
      <c r="H118" s="4">
        <f t="shared" si="11"/>
        <v>0</v>
      </c>
      <c r="I118" s="2">
        <v>0</v>
      </c>
      <c r="J118" s="4">
        <f t="shared" si="12"/>
        <v>0</v>
      </c>
      <c r="K118" s="5">
        <v>0</v>
      </c>
    </row>
    <row r="119" spans="1:11" s="6" customFormat="1" ht="15">
      <c r="A119" s="3" t="s">
        <v>45</v>
      </c>
      <c r="B119" s="2">
        <v>1</v>
      </c>
      <c r="C119" s="4">
        <f t="shared" si="9"/>
        <v>0.043025464621236076</v>
      </c>
      <c r="D119" s="2">
        <v>1</v>
      </c>
      <c r="E119" s="4">
        <f t="shared" si="10"/>
        <v>0.042958629550983514</v>
      </c>
      <c r="F119" s="5">
        <v>0</v>
      </c>
      <c r="G119" s="2">
        <v>0</v>
      </c>
      <c r="H119" s="4">
        <f t="shared" si="11"/>
        <v>0</v>
      </c>
      <c r="I119" s="2">
        <v>0</v>
      </c>
      <c r="J119" s="4">
        <f t="shared" si="12"/>
        <v>0</v>
      </c>
      <c r="K119" s="5">
        <v>0</v>
      </c>
    </row>
    <row r="120" spans="1:11" s="6" customFormat="1" ht="15">
      <c r="A120" s="3" t="s">
        <v>46</v>
      </c>
      <c r="B120" s="2">
        <v>0</v>
      </c>
      <c r="C120" s="4">
        <f t="shared" si="9"/>
        <v>0</v>
      </c>
      <c r="D120" s="2">
        <v>0</v>
      </c>
      <c r="E120" s="4">
        <f t="shared" si="10"/>
        <v>0</v>
      </c>
      <c r="F120" s="5">
        <v>0</v>
      </c>
      <c r="G120" s="2">
        <v>0</v>
      </c>
      <c r="H120" s="4">
        <f t="shared" si="11"/>
        <v>0</v>
      </c>
      <c r="I120" s="2">
        <v>0</v>
      </c>
      <c r="J120" s="4">
        <f t="shared" si="12"/>
        <v>0</v>
      </c>
      <c r="K120" s="8">
        <v>0</v>
      </c>
    </row>
    <row r="121" spans="1:11" s="6" customFormat="1" ht="15">
      <c r="A121" s="3" t="s">
        <v>47</v>
      </c>
      <c r="B121" s="2">
        <v>0</v>
      </c>
      <c r="C121" s="4">
        <f t="shared" si="9"/>
        <v>0</v>
      </c>
      <c r="D121" s="2">
        <v>0</v>
      </c>
      <c r="E121" s="4">
        <f t="shared" si="10"/>
        <v>0</v>
      </c>
      <c r="F121" s="5">
        <v>0</v>
      </c>
      <c r="G121" s="2">
        <v>0</v>
      </c>
      <c r="H121" s="4">
        <f t="shared" si="11"/>
        <v>0</v>
      </c>
      <c r="I121" s="2">
        <v>0</v>
      </c>
      <c r="J121" s="4">
        <f t="shared" si="12"/>
        <v>0</v>
      </c>
      <c r="K121" s="5">
        <v>0</v>
      </c>
    </row>
    <row r="122" spans="1:11" s="6" customFormat="1" ht="15">
      <c r="A122" s="3" t="s">
        <v>48</v>
      </c>
      <c r="B122" s="2">
        <v>0</v>
      </c>
      <c r="C122" s="4">
        <f t="shared" si="9"/>
        <v>0</v>
      </c>
      <c r="D122" s="2">
        <v>0</v>
      </c>
      <c r="E122" s="4">
        <f t="shared" si="10"/>
        <v>0</v>
      </c>
      <c r="F122" s="5">
        <v>0</v>
      </c>
      <c r="G122" s="2">
        <v>0</v>
      </c>
      <c r="H122" s="4">
        <f t="shared" si="11"/>
        <v>0</v>
      </c>
      <c r="I122" s="2">
        <v>0</v>
      </c>
      <c r="J122" s="4">
        <f t="shared" si="12"/>
        <v>0</v>
      </c>
      <c r="K122" s="5">
        <v>0</v>
      </c>
    </row>
    <row r="123" spans="1:11" s="6" customFormat="1" ht="15">
      <c r="A123" s="3" t="s">
        <v>112</v>
      </c>
      <c r="B123" s="2">
        <v>0</v>
      </c>
      <c r="C123" s="4">
        <f t="shared" si="9"/>
        <v>0</v>
      </c>
      <c r="D123" s="2">
        <v>0</v>
      </c>
      <c r="E123" s="4">
        <f t="shared" si="10"/>
        <v>0</v>
      </c>
      <c r="F123" s="5">
        <v>0</v>
      </c>
      <c r="G123" s="2">
        <v>0</v>
      </c>
      <c r="H123" s="4">
        <f t="shared" si="11"/>
        <v>0</v>
      </c>
      <c r="I123" s="2">
        <v>0</v>
      </c>
      <c r="J123" s="4">
        <f t="shared" si="12"/>
        <v>0</v>
      </c>
      <c r="K123" s="8">
        <v>0</v>
      </c>
    </row>
    <row r="124" spans="1:11" s="6" customFormat="1" ht="15">
      <c r="A124" s="3" t="s">
        <v>49</v>
      </c>
      <c r="B124" s="2">
        <v>0</v>
      </c>
      <c r="C124" s="4">
        <f t="shared" si="9"/>
        <v>0</v>
      </c>
      <c r="D124" s="2">
        <v>0</v>
      </c>
      <c r="E124" s="4">
        <f t="shared" si="10"/>
        <v>0</v>
      </c>
      <c r="F124" s="5">
        <v>0</v>
      </c>
      <c r="G124" s="2">
        <v>0</v>
      </c>
      <c r="H124" s="4">
        <f t="shared" si="11"/>
        <v>0</v>
      </c>
      <c r="I124" s="2">
        <v>0</v>
      </c>
      <c r="J124" s="4">
        <f t="shared" si="12"/>
        <v>0</v>
      </c>
      <c r="K124" s="8">
        <v>0</v>
      </c>
    </row>
    <row r="125" spans="1:11" s="6" customFormat="1" ht="15">
      <c r="A125" s="3" t="s">
        <v>50</v>
      </c>
      <c r="B125" s="2">
        <v>1</v>
      </c>
      <c r="C125" s="4">
        <f t="shared" si="9"/>
        <v>0.043025464621236076</v>
      </c>
      <c r="D125" s="2">
        <v>1</v>
      </c>
      <c r="E125" s="4">
        <f t="shared" si="10"/>
        <v>0.042958629550983514</v>
      </c>
      <c r="F125" s="5">
        <v>0</v>
      </c>
      <c r="G125" s="2">
        <v>0</v>
      </c>
      <c r="H125" s="4">
        <f t="shared" si="11"/>
        <v>0</v>
      </c>
      <c r="I125" s="2">
        <v>0</v>
      </c>
      <c r="J125" s="4">
        <f t="shared" si="12"/>
        <v>0</v>
      </c>
      <c r="K125" s="5">
        <v>0</v>
      </c>
    </row>
    <row r="126" spans="1:11" s="6" customFormat="1" ht="15">
      <c r="A126" s="3" t="s">
        <v>51</v>
      </c>
      <c r="B126" s="2">
        <v>0</v>
      </c>
      <c r="C126" s="4">
        <f t="shared" si="9"/>
        <v>0</v>
      </c>
      <c r="D126" s="2">
        <v>0</v>
      </c>
      <c r="E126" s="4">
        <f t="shared" si="10"/>
        <v>0</v>
      </c>
      <c r="F126" s="5">
        <v>0</v>
      </c>
      <c r="G126" s="2">
        <v>0</v>
      </c>
      <c r="H126" s="4">
        <f t="shared" si="11"/>
        <v>0</v>
      </c>
      <c r="I126" s="2">
        <v>0</v>
      </c>
      <c r="J126" s="4">
        <f t="shared" si="12"/>
        <v>0</v>
      </c>
      <c r="K126" s="8">
        <v>0</v>
      </c>
    </row>
    <row r="127" spans="1:11" s="6" customFormat="1" ht="15">
      <c r="A127" s="3" t="s">
        <v>52</v>
      </c>
      <c r="B127" s="2">
        <v>0</v>
      </c>
      <c r="C127" s="4">
        <f t="shared" si="9"/>
        <v>0</v>
      </c>
      <c r="D127" s="2">
        <v>0</v>
      </c>
      <c r="E127" s="4">
        <f t="shared" si="10"/>
        <v>0</v>
      </c>
      <c r="F127" s="5">
        <v>0</v>
      </c>
      <c r="G127" s="2">
        <v>0</v>
      </c>
      <c r="H127" s="4">
        <f t="shared" si="11"/>
        <v>0</v>
      </c>
      <c r="I127" s="2">
        <v>0</v>
      </c>
      <c r="J127" s="4">
        <f t="shared" si="12"/>
        <v>0</v>
      </c>
      <c r="K127" s="8">
        <v>0</v>
      </c>
    </row>
    <row r="128" spans="1:11" s="6" customFormat="1" ht="15">
      <c r="A128" s="3" t="s">
        <v>101</v>
      </c>
      <c r="B128" s="9">
        <v>0</v>
      </c>
      <c r="C128" s="4">
        <f t="shared" si="9"/>
        <v>0</v>
      </c>
      <c r="D128" s="9">
        <v>0</v>
      </c>
      <c r="E128" s="4">
        <f t="shared" si="10"/>
        <v>0</v>
      </c>
      <c r="F128" s="5">
        <v>0</v>
      </c>
      <c r="G128" s="9">
        <v>0</v>
      </c>
      <c r="H128" s="4">
        <f t="shared" si="11"/>
        <v>0</v>
      </c>
      <c r="I128" s="9">
        <v>0</v>
      </c>
      <c r="J128" s="4">
        <f t="shared" si="12"/>
        <v>0</v>
      </c>
      <c r="K128" s="5">
        <v>0</v>
      </c>
    </row>
    <row r="129" spans="3:8" ht="15">
      <c r="C129" s="1"/>
      <c r="H129" s="1"/>
    </row>
    <row r="130" ht="15">
      <c r="H130" s="1"/>
    </row>
  </sheetData>
  <sheetProtection/>
  <mergeCells count="10">
    <mergeCell ref="G2:J2"/>
    <mergeCell ref="K2:K4"/>
    <mergeCell ref="G3:H3"/>
    <mergeCell ref="I3:J3"/>
    <mergeCell ref="A1:F1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portrait" paperSize="9" scale="85" r:id="rId1"/>
  <rowBreaks count="2" manualBreakCount="2">
    <brk id="39" max="1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oon12</cp:lastModifiedBy>
  <cp:lastPrinted>2021-04-08T08:45:51Z</cp:lastPrinted>
  <dcterms:created xsi:type="dcterms:W3CDTF">2010-12-01T10:49:57Z</dcterms:created>
  <dcterms:modified xsi:type="dcterms:W3CDTF">2021-04-20T06:35:27Z</dcterms:modified>
  <cp:category/>
  <cp:version/>
  <cp:contentType/>
  <cp:contentStatus/>
</cp:coreProperties>
</file>